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ulie\Desktop\CABINET\7. CABINET COMMUNICATIONS\4. LEADMAGNETS\Tableau budget + optimisation\"/>
    </mc:Choice>
  </mc:AlternateContent>
  <xr:revisionPtr revIDLastSave="0" documentId="13_ncr:1_{1F861056-0DFB-4508-9A6E-03CB155A9268}" xr6:coauthVersionLast="47" xr6:coauthVersionMax="47" xr10:uidLastSave="{00000000-0000-0000-0000-000000000000}"/>
  <bookViews>
    <workbookView xWindow="-108" yWindow="-108" windowWidth="23256" windowHeight="12456" xr2:uid="{00000000-000D-0000-FFFF-FFFF00000000}"/>
  </bookViews>
  <sheets>
    <sheet name="ACCUEIL ET MODE D'EMPLOI" sheetId="1" r:id="rId1"/>
    <sheet name="MON BUDGET" sheetId="2" r:id="rId2"/>
    <sheet name="TABLEAU DE BORD" sheetId="3" r:id="rId3"/>
    <sheet name="OPTIMISATION" sheetId="7" r:id="rId4"/>
    <sheet name="AUDIT DE RÉFLEXION" sheetId="5" r:id="rId5"/>
    <sheet name="CONCLUSION" sheetId="8" r:id="rId6"/>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5" i="2" l="1"/>
  <c r="G95" i="2" s="1"/>
  <c r="F94" i="2"/>
  <c r="G94" i="2" s="1"/>
  <c r="F93" i="2"/>
  <c r="G93" i="2" s="1"/>
  <c r="F92" i="2"/>
  <c r="G92" i="2" s="1"/>
  <c r="F91" i="2"/>
  <c r="G91" i="2" s="1"/>
  <c r="F90" i="2"/>
  <c r="G90" i="2" s="1"/>
  <c r="F89" i="2"/>
  <c r="G89" i="2" s="1"/>
  <c r="F88" i="2"/>
  <c r="G88" i="2" s="1"/>
  <c r="F87" i="2"/>
  <c r="G87" i="2" s="1"/>
  <c r="F86" i="2"/>
  <c r="G86" i="2" s="1"/>
  <c r="F85" i="2"/>
  <c r="G85" i="2" s="1"/>
  <c r="F84" i="2"/>
  <c r="G84" i="2" s="1"/>
  <c r="F83" i="2"/>
  <c r="G83" i="2" s="1"/>
  <c r="F82" i="2"/>
  <c r="G82" i="2" s="1"/>
  <c r="F81" i="2"/>
  <c r="G81" i="2" s="1"/>
  <c r="F80" i="2"/>
  <c r="G80" i="2" s="1"/>
  <c r="F79" i="2"/>
  <c r="G79" i="2" s="1"/>
  <c r="F78" i="2"/>
  <c r="G78" i="2" s="1"/>
  <c r="F77" i="2"/>
  <c r="G77" i="2" s="1"/>
  <c r="F76" i="2"/>
  <c r="G76" i="2" s="1"/>
  <c r="F75" i="2"/>
  <c r="G75" i="2" s="1"/>
  <c r="F74" i="2"/>
  <c r="G74" i="2" s="1"/>
  <c r="F73" i="2"/>
  <c r="G73" i="2" s="1"/>
  <c r="F72" i="2"/>
  <c r="G72" i="2" s="1"/>
  <c r="F71" i="2"/>
  <c r="G71" i="2" s="1"/>
  <c r="F70" i="2"/>
  <c r="G70" i="2" s="1"/>
  <c r="F69" i="2"/>
  <c r="G69" i="2" s="1"/>
  <c r="F68" i="2"/>
  <c r="G68" i="2" s="1"/>
  <c r="F67" i="2"/>
  <c r="G67" i="2" s="1"/>
  <c r="F66" i="2"/>
  <c r="G66" i="2" s="1"/>
  <c r="F60" i="2"/>
  <c r="G60" i="2" s="1"/>
  <c r="F59" i="2"/>
  <c r="G59" i="2" s="1"/>
  <c r="F58" i="2"/>
  <c r="C18" i="3" s="1"/>
  <c r="F57" i="2"/>
  <c r="G57" i="2" s="1"/>
  <c r="F56" i="2"/>
  <c r="G56" i="2" s="1"/>
  <c r="F55" i="2"/>
  <c r="G55" i="2" s="1"/>
  <c r="F54" i="2"/>
  <c r="C17" i="3" s="1"/>
  <c r="F53" i="2"/>
  <c r="G53" i="2" s="1"/>
  <c r="F52" i="2"/>
  <c r="G52" i="2" s="1"/>
  <c r="F51" i="2"/>
  <c r="G51" i="2" s="1"/>
  <c r="F50" i="2"/>
  <c r="G50" i="2" s="1"/>
  <c r="F49" i="2"/>
  <c r="C16" i="3" s="1"/>
  <c r="F48" i="2"/>
  <c r="G48" i="2" s="1"/>
  <c r="F47" i="2"/>
  <c r="G47" i="2" s="1"/>
  <c r="F46" i="2"/>
  <c r="G46" i="2" s="1"/>
  <c r="F45" i="2"/>
  <c r="G45" i="2" s="1"/>
  <c r="F44" i="2"/>
  <c r="G44" i="2" s="1"/>
  <c r="F43" i="2"/>
  <c r="G43" i="2" s="1"/>
  <c r="F42" i="2"/>
  <c r="F41" i="2"/>
  <c r="G41" i="2" s="1"/>
  <c r="F40" i="2"/>
  <c r="G40" i="2" s="1"/>
  <c r="F39" i="2"/>
  <c r="G39" i="2" s="1"/>
  <c r="F38" i="2"/>
  <c r="G38" i="2" s="1"/>
  <c r="F37" i="2"/>
  <c r="G37" i="2" s="1"/>
  <c r="F36" i="2"/>
  <c r="C14" i="3" s="1"/>
  <c r="F35" i="2"/>
  <c r="G35" i="2" s="1"/>
  <c r="F34" i="2"/>
  <c r="G34" i="2" s="1"/>
  <c r="F33" i="2"/>
  <c r="G33" i="2" s="1"/>
  <c r="F32" i="2"/>
  <c r="G32" i="2" s="1"/>
  <c r="F31" i="2"/>
  <c r="C13" i="3" s="1"/>
  <c r="F30" i="2"/>
  <c r="G30" i="2" s="1"/>
  <c r="F29" i="2"/>
  <c r="G29" i="2" s="1"/>
  <c r="F28" i="2"/>
  <c r="G28" i="2" s="1"/>
  <c r="F27" i="2"/>
  <c r="G27" i="2" s="1"/>
  <c r="F26" i="2"/>
  <c r="G26" i="2" s="1"/>
  <c r="F25" i="2"/>
  <c r="G25" i="2" s="1"/>
  <c r="F24" i="2"/>
  <c r="G24" i="2" s="1"/>
  <c r="F23" i="2"/>
  <c r="G23" i="2" s="1"/>
  <c r="F22" i="2"/>
  <c r="G22" i="2" s="1"/>
  <c r="F21" i="2"/>
  <c r="G21" i="2" s="1"/>
  <c r="F20" i="2"/>
  <c r="G20" i="2" s="1"/>
  <c r="F19" i="2"/>
  <c r="G19" i="2" s="1"/>
  <c r="F18" i="2"/>
  <c r="G18" i="2" s="1"/>
  <c r="F17" i="2"/>
  <c r="G17" i="2" s="1"/>
  <c r="F16" i="2"/>
  <c r="G16" i="2" s="1"/>
  <c r="F15" i="2"/>
  <c r="G15" i="2" s="1"/>
  <c r="F14" i="2"/>
  <c r="B21" i="1"/>
  <c r="H12" i="3" l="1"/>
  <c r="H13" i="3"/>
  <c r="G96" i="2"/>
  <c r="G36" i="2"/>
  <c r="G42" i="2"/>
  <c r="G54" i="2"/>
  <c r="F61" i="2"/>
  <c r="D6" i="3" s="1"/>
  <c r="G31" i="2"/>
  <c r="G49" i="2"/>
  <c r="C12" i="3"/>
  <c r="C15" i="3"/>
  <c r="F96" i="2"/>
  <c r="G14" i="2"/>
  <c r="G58" i="2"/>
  <c r="G61" i="2" l="1"/>
  <c r="K6" i="3" s="1"/>
  <c r="D19" i="3"/>
  <c r="D14" i="3"/>
  <c r="D18" i="3"/>
  <c r="I13" i="3"/>
  <c r="D17" i="3"/>
  <c r="D13" i="3"/>
  <c r="B6" i="3"/>
  <c r="D16" i="3"/>
  <c r="I12" i="3"/>
  <c r="F99" i="2"/>
  <c r="D15" i="3"/>
  <c r="D12" i="3"/>
  <c r="I14" i="3"/>
  <c r="B8" i="3"/>
  <c r="I6" i="3"/>
  <c r="G9" i="2"/>
  <c r="D9" i="2" l="1"/>
  <c r="H9" i="2"/>
  <c r="G99" i="2"/>
  <c r="M6" i="3" s="1"/>
  <c r="C19" i="3"/>
  <c r="F6" i="3"/>
  <c r="H14" i="3"/>
</calcChain>
</file>

<file path=xl/sharedStrings.xml><?xml version="1.0" encoding="utf-8"?>
<sst xmlns="http://schemas.openxmlformats.org/spreadsheetml/2006/main" count="298" uniqueCount="257">
  <si>
    <t>Bienvenue dans votre tableau de pilotage financier</t>
  </si>
  <si>
    <t>Faites le point sur votre budget et identifiez les sommes que vous pourriez consacrer à vos projets.</t>
  </si>
  <si>
    <t>En 20 à 30 minutes, obtenez une photographie claire de vos revenus, de vos dépenses, de votre capacité d’épargne et de vos premiers leviers d’optimisation.
Un patrimoine solide et durable se construit notamment par la maitrise et l'optimisation de chaque coût
Vous avez en main l'outil qui va vous permettre de passer de "je subis mes dépenses" à "je pilote mon épargne"</t>
  </si>
  <si>
    <t xml:space="preserve">COMMENT UTILISER CET OUTIL </t>
  </si>
  <si>
    <t>Avant de commencer</t>
  </si>
  <si>
    <t>Enregistrez une copie du fichier sur votre ordinateur et renommez-la avec votre nom ou l’année concernée.</t>
  </si>
  <si>
    <t>Remplissez les onglets</t>
  </si>
  <si>
    <t>Laissez-vous guider à travers les rubriques (Revenus, Charges, Épargne). N'essayez pas d'être parfait(e), soyez réaliste.</t>
  </si>
  <si>
    <t xml:space="preserve">À la fin, le tableau budgétaire vous révélera une synthèse de vos postes de dépenses, votre réelle capacité d'épargne/investissement </t>
  </si>
  <si>
    <t>Passez à l’optimisation</t>
  </si>
  <si>
    <t>Utilisez les résultats pour prendre des décisions éclairées. En cas de doute, je suis là pour analyser tout cela avec vous.</t>
  </si>
  <si>
    <t>BONUS</t>
  </si>
  <si>
    <t>Ce document est confidentiel et vous appartient. Personne ne verra ces chiffres à part vous, sauf si vous décidez de partager votre synthèse avec moi lors d'un entretien personnalisé.</t>
  </si>
  <si>
    <t>Vous ne voulez pas remplir ce tableau seul(e) ? Discutons-en de vive voix.</t>
  </si>
  <si>
    <t>Copyright © Cabinet Sereinement Demain</t>
  </si>
  <si>
    <t>MON BUDGET — MA PHOTOGRAPHIE FINANCIÈRE</t>
  </si>
  <si>
    <t>Renseignez un montant mensuel ou un montant annuel ponctuel. Les totaux se calculent automatiquement.</t>
  </si>
  <si>
    <r>
      <rPr>
        <b/>
        <sz val="11"/>
        <rFont val="Avenir Next Regular"/>
      </rPr>
      <t>Nom / Prénom</t>
    </r>
    <r>
      <rPr>
        <sz val="11"/>
        <rFont val="Avenir Next Regular"/>
      </rPr>
      <t xml:space="preserve"> (</t>
    </r>
    <r>
      <rPr>
        <i/>
        <sz val="11"/>
        <rFont val="Avenir Next Regular"/>
      </rPr>
      <t>Conjoint 1</t>
    </r>
    <r>
      <rPr>
        <sz val="11"/>
        <rFont val="Avenir Next Regular"/>
      </rPr>
      <t>)</t>
    </r>
    <r>
      <rPr>
        <b/>
        <sz val="11"/>
        <color rgb="FF1F2933"/>
        <rFont val="Carlito"/>
      </rPr>
      <t xml:space="preserve"> :</t>
    </r>
  </si>
  <si>
    <r>
      <rPr>
        <b/>
        <sz val="11"/>
        <rFont val="Avenir Next Regular"/>
      </rPr>
      <t>Nom / Prénom</t>
    </r>
    <r>
      <rPr>
        <sz val="11"/>
        <rFont val="Avenir Next Regular"/>
      </rPr>
      <t xml:space="preserve"> (</t>
    </r>
    <r>
      <rPr>
        <i/>
        <sz val="11"/>
        <rFont val="Avenir Next Regular"/>
      </rPr>
      <t>Conjoint 2</t>
    </r>
    <r>
      <rPr>
        <sz val="11"/>
        <rFont val="Avenir Next Regular"/>
      </rPr>
      <t>)</t>
    </r>
    <r>
      <rPr>
        <b/>
        <sz val="11"/>
        <color rgb="FF1F2933"/>
        <rFont val="Carlito"/>
      </rPr>
      <t xml:space="preserve"> :</t>
    </r>
  </si>
  <si>
    <t>SYNTHÈSE</t>
  </si>
  <si>
    <t>Dépenses mensuelles équivalentes</t>
  </si>
  <si>
    <t>Revenus mensuels équivalents</t>
  </si>
  <si>
    <r>
      <t xml:space="preserve">DÉPENSES 
</t>
    </r>
    <r>
      <rPr>
        <sz val="9"/>
        <color rgb="FF9B1C1C"/>
        <rFont val="Carlito"/>
      </rPr>
      <t>Ne saisissez pas deux fois la même dépense. Utilisez la colonne « mensuel » pour les dépenses récurrentes et la colonne « annuel ponctuel » pour les dépenses payées une ou quelques fois dans l’année.</t>
    </r>
  </si>
  <si>
    <t>Catégorie</t>
  </si>
  <si>
    <t>Sous-catégorie</t>
  </si>
  <si>
    <t>Mensuel</t>
  </si>
  <si>
    <t>Annuel ponctuel</t>
  </si>
  <si>
    <t>Total annuel</t>
  </si>
  <si>
    <t>Équivalent mensuel</t>
  </si>
  <si>
    <t>Notes</t>
  </si>
  <si>
    <t>Dépense courante</t>
  </si>
  <si>
    <t>Loyer principal</t>
  </si>
  <si>
    <t>Dépenses alimentaires (courses, livraisons, boulangerie, …)</t>
  </si>
  <si>
    <t>Dépenses vestimentaires</t>
  </si>
  <si>
    <t>Télécoms (téléphonie, internet, ...)</t>
  </si>
  <si>
    <t>Soins médicaux</t>
  </si>
  <si>
    <t>Soins paramédicaux</t>
  </si>
  <si>
    <t>Prestations diverses</t>
  </si>
  <si>
    <t>Assurance santé</t>
  </si>
  <si>
    <t>Entretien</t>
  </si>
  <si>
    <t>Charges de copropriété, syndic, garage…</t>
  </si>
  <si>
    <t>Chauffage (gaz, bois, fioul...)</t>
  </si>
  <si>
    <t>Electricité</t>
  </si>
  <si>
    <t>Eau</t>
  </si>
  <si>
    <t>Assurance habitation</t>
  </si>
  <si>
    <t>Assurance propriétaire non occupant</t>
  </si>
  <si>
    <t>Animaux (nourriture, jouets, gardiennage…)</t>
  </si>
  <si>
    <t>Soins vétérinaires et toilettage</t>
  </si>
  <si>
    <t>Transports</t>
  </si>
  <si>
    <t>Carburant (essence, gasoil, GPL, électrique…)</t>
  </si>
  <si>
    <t>Assurance auto, moto</t>
  </si>
  <si>
    <t>Entretien, réparation véhicule</t>
  </si>
  <si>
    <t>Stationnement / parking / péage</t>
  </si>
  <si>
    <t>Transports en commun (métro, bus, taxi, train…)</t>
  </si>
  <si>
    <t>Enfants</t>
  </si>
  <si>
    <t>Frais scolaires (école, cantine, restaurant universitaire…)</t>
  </si>
  <si>
    <t>Frais de garde (babysitting, garderie, crèche…)</t>
  </si>
  <si>
    <t>Transport(s) enfant(s) (car scolaire, carte 12-25,...)</t>
  </si>
  <si>
    <t>Loyer(s) (studio, résidence universitaire…)</t>
  </si>
  <si>
    <t>Pension(s) alimentaire(s)  versée(s) / argent de poche</t>
  </si>
  <si>
    <t>Activités enfants</t>
  </si>
  <si>
    <t>Loisirs</t>
  </si>
  <si>
    <t>Sport, loisirs (cinéma, musique, amis…)</t>
  </si>
  <si>
    <t>Abonnements (Magazines, Applications, Télé, Musique…)</t>
  </si>
  <si>
    <t>Restaurants, bars</t>
  </si>
  <si>
    <t>Tabac, loterie</t>
  </si>
  <si>
    <t>Vacances, voyages</t>
  </si>
  <si>
    <t>Cadeaux (anniversaire, noël…)</t>
  </si>
  <si>
    <t>Dons (humanitaire, association caritatives…)</t>
  </si>
  <si>
    <t>Banque</t>
  </si>
  <si>
    <t>Prêt résidence principale</t>
  </si>
  <si>
    <t>Assurances prêts résidence principale</t>
  </si>
  <si>
    <t>Autres prêts immobiliers (résidence secondaire, locatif…)</t>
  </si>
  <si>
    <t>Autres prêts bancaires (conso, auto, travaux, étudiant…)</t>
  </si>
  <si>
    <t>Frais bancaires (carte de crédit, frais de comptes…)</t>
  </si>
  <si>
    <t>Impôts et taxes</t>
  </si>
  <si>
    <t>Impôt sur le revenu</t>
  </si>
  <si>
    <t>Impôt sur la fortune immobilière (IFI)</t>
  </si>
  <si>
    <t>Taxe d'habitation</t>
  </si>
  <si>
    <t>Taxe(s) foncière(s)</t>
  </si>
  <si>
    <t>Autres</t>
  </si>
  <si>
    <t>A Préciser 1</t>
  </si>
  <si>
    <t>A préciser 2</t>
  </si>
  <si>
    <t>A préciser 3</t>
  </si>
  <si>
    <t>TOTAL DES DÉPENSES</t>
  </si>
  <si>
    <t>REVENUS</t>
  </si>
  <si>
    <t>Revenus d'activité</t>
  </si>
  <si>
    <t>Salaires Conjoint 1</t>
  </si>
  <si>
    <t>Salaires Conjoint 2</t>
  </si>
  <si>
    <t>Prime annuelle Conjoint 1</t>
  </si>
  <si>
    <t>Prime annuelle Conjoint 2</t>
  </si>
  <si>
    <t>BIC / BNC Conjoint 1</t>
  </si>
  <si>
    <t>BIC / BNC Conjoint 2</t>
  </si>
  <si>
    <t>Bénéfices agricoles Conjoint 1</t>
  </si>
  <si>
    <t>Bénéfices agricoles Conjoint 2</t>
  </si>
  <si>
    <t>Revenus de Gérant et associés Conjoint 1</t>
  </si>
  <si>
    <t>Revenus de Gérant et associés Conjoint 2</t>
  </si>
  <si>
    <t>Dividendes Conjoint 1</t>
  </si>
  <si>
    <t>Dividendes Conjoint 2</t>
  </si>
  <si>
    <t>Prestations sociales (maternité, maladie)</t>
  </si>
  <si>
    <t>Allocation chômage Conjoint 1</t>
  </si>
  <si>
    <t>Allocation Chômage Conjoint 2</t>
  </si>
  <si>
    <t>Pensions, 
retraites et rentes</t>
  </si>
  <si>
    <t>Pensions retraite ou invalidité Conjoint 1</t>
  </si>
  <si>
    <t>Pensions retraite ou invalidité Conjoint 2</t>
  </si>
  <si>
    <t>Pensions alimentaires perçues Conjoint 1</t>
  </si>
  <si>
    <t>Pensions alimentaires perçues Conjoint 2</t>
  </si>
  <si>
    <t>Rentes viagères Conjoint 1</t>
  </si>
  <si>
    <t>Rentes viagères Conjoint 2</t>
  </si>
  <si>
    <t>Prestations sociales</t>
  </si>
  <si>
    <t>CAF (RSA, APL, allocations familiales…) Conjoint 1</t>
  </si>
  <si>
    <t>CAF (RSA, APL, allocations familiales…) Conjoint 2</t>
  </si>
  <si>
    <t>Sécurité sociale (arrêt maladie) Conjoint 1</t>
  </si>
  <si>
    <t>Sécurité sociale (arrêt maladie) Conjoint 2</t>
  </si>
  <si>
    <t>Revenus du patrimoine</t>
  </si>
  <si>
    <t>Revenus locatifs (immobilier, SCI, SCPI, meublé) Conjoint 1</t>
  </si>
  <si>
    <t>Revenus locatifs (immobilier, SCI, SCPI, meublé) Conjoint 2</t>
  </si>
  <si>
    <t>Autres revenus</t>
  </si>
  <si>
    <t>Autres Revenus 1</t>
  </si>
  <si>
    <t>Autres Revenus 2</t>
  </si>
  <si>
    <t>Autres Revenus 3</t>
  </si>
  <si>
    <t>TOTAL DES REVENUS</t>
  </si>
  <si>
    <t>SOLDE BUDGÉTAIRE</t>
  </si>
  <si>
    <t>MON TABLEAU DE BORD</t>
  </si>
  <si>
    <t>Une vision synthétique de vos revenus, de vos charges et de votre répartition budgétaire.</t>
  </si>
  <si>
    <t>Revenus annuels</t>
  </si>
  <si>
    <t>Charges annuelles</t>
  </si>
  <si>
    <t>Solde annuel</t>
  </si>
  <si>
    <t>Revenus mensuels</t>
  </si>
  <si>
    <t>Charges mensuelles</t>
  </si>
  <si>
    <t>Solde mensuel</t>
  </si>
  <si>
    <t>Montant annuel</t>
  </si>
  <si>
    <t>% des revenus</t>
  </si>
  <si>
    <t>Répartition</t>
  </si>
  <si>
    <t xml:space="preserve">Ma liste d'actions pour réduire mes dépenses : 					</t>
  </si>
  <si>
    <t>Dépenses courantes</t>
  </si>
  <si>
    <t>Besoins</t>
  </si>
  <si>
    <t xml:space="preserve">&gt; </t>
  </si>
  <si>
    <t>Envies</t>
  </si>
  <si>
    <t>Épargne</t>
  </si>
  <si>
    <t>Autres dépenses</t>
  </si>
  <si>
    <t>Disponible</t>
  </si>
  <si>
    <t>Répartition des dépenses par catégorie</t>
  </si>
  <si>
    <t>Répartition 50 / 30 / 20</t>
  </si>
  <si>
    <t>Cette méthode constitue un repère et non une règle absolue. 
La répartition adaptée dépend de votre situation, de votre lieu de vie, de votre famille et de vos objectifs.</t>
  </si>
  <si>
    <t>MES LEVIERS D’OPTIMISATION</t>
  </si>
  <si>
    <t>Action / question</t>
  </si>
  <si>
    <t>Conseil pratique</t>
  </si>
  <si>
    <r>
      <rPr>
        <sz val="14"/>
        <rFont val="Calibri"/>
        <family val="2"/>
      </rPr>
      <t>🏠</t>
    </r>
    <r>
      <rPr>
        <b/>
        <sz val="14"/>
        <rFont val="Calibri"/>
        <family val="2"/>
      </rPr>
      <t xml:space="preserve"> Logement</t>
    </r>
    <r>
      <rPr>
        <b/>
        <sz val="11"/>
        <rFont val="Calibri"/>
        <family val="2"/>
      </rPr>
      <t xml:space="preserve">
</t>
    </r>
    <r>
      <rPr>
        <sz val="11"/>
        <rFont val="Calibri"/>
        <family val="2"/>
      </rPr>
      <t>Avez-vous déjà fait le point sur vos dépenses liées à votre logement ?</t>
    </r>
  </si>
  <si>
    <t>Votre assurance emprunteur ?</t>
  </si>
  <si>
    <t>Beaucoup d'emprunteurs ignorent qu'il est possible de changer d'assurance de prêt sous certaines conditions, même plusieurs années après la mise en place du crédit.</t>
  </si>
  <si>
    <t>Le coût réel de votre crédit?</t>
  </si>
  <si>
    <t>Votre crédit évolue avec votre vie. Un financement adapté il y a quelques années ne l'est pas forcément encore aujourd'hui.</t>
  </si>
  <si>
    <t>Connaissez-vous précisément les charges de votre logement?</t>
  </si>
  <si>
    <t>Les dépenses liées au logement représentent généralement le premier poste de dépenses d'un foyer. Les connaître précisément est une première étape vers une meilleure gestion budgétaire.</t>
  </si>
  <si>
    <t>Votre assurance habitation ?</t>
  </si>
  <si>
    <t>Nos besoins évoluent avec le temps. Vérifier régulièrement ses garanties permet de s'assurer qu'elles correspondent toujours à sa situation.</t>
  </si>
  <si>
    <t>Vos abonnements énergétiques?</t>
  </si>
  <si>
    <t>Quelques ajustements sur les contrats ou les habitudes de consommation peuvent parfois générer des économies sans impacter votre confort.</t>
  </si>
  <si>
    <t>Des travaux futurs ?</t>
  </si>
  <si>
    <t>Anticiper les dépenses liées aux travaux permet souvent d'éviter de puiser dans son épargne de précaution.</t>
  </si>
  <si>
    <r>
      <rPr>
        <sz val="14"/>
        <rFont val="Calibri"/>
        <family val="2"/>
      </rPr>
      <t xml:space="preserve">🚗 </t>
    </r>
    <r>
      <rPr>
        <b/>
        <sz val="14"/>
        <rFont val="Calibri"/>
        <family val="2"/>
      </rPr>
      <t>Transport</t>
    </r>
  </si>
  <si>
    <t>Connaissez-vous le coût annuel réel de votre véhicule ?</t>
  </si>
  <si>
    <t>Le coût réel d'un véhicule ne se limite pas au carburant. Assurance, entretien, réparations, stationnement ou péages peuvent représenter plusieurs milliers d'euros par an.</t>
  </si>
  <si>
    <t>Avez-vous déjà comparé vos contrats d'assurance ?</t>
  </si>
  <si>
    <t>Nos besoins évoluent avec le temps. Vérifier régulièrement ses contrats permet de s'assurer qu'ils sont toujours adaptés à sa situation et à ses usages.</t>
  </si>
  <si>
    <t>Utilisez-vous des solutions de mobilité adaptées à votre rythme de vie ?</t>
  </si>
  <si>
    <t>Choisir ses modes de déplacement en fonction de son mode de vie peut parfois permettre de dégager du budget pour d'autres projets.</t>
  </si>
  <si>
    <r>
      <rPr>
        <sz val="14"/>
        <rFont val="Calibri"/>
        <family val="2"/>
      </rPr>
      <t>🏦</t>
    </r>
    <r>
      <rPr>
        <b/>
        <sz val="14"/>
        <rFont val="Calibri"/>
        <family val="2"/>
      </rPr>
      <t xml:space="preserve"> Banque</t>
    </r>
  </si>
  <si>
    <t>Connaissez-vous le montant annuel de vos frais bancaires ?</t>
  </si>
  <si>
    <t>Les frais bancaires passent souvent inaperçus au quotidien, mais cumulés sur une année, ils peuvent représenter plusieurs centaines d'euros.</t>
  </si>
  <si>
    <t>Avez-vous des contrats devenus inadaptés à votre situation ?</t>
  </si>
  <si>
    <t>Un contrat souscrit il y a plusieurs années ne correspond pas toujours à votre situation familiale, professionnelle ou patrimoniale d'aujourd'hui.</t>
  </si>
  <si>
    <t>Avez-vous déjà comparé certaines garanties ?</t>
  </si>
  <si>
    <t>Deux contrats peuvent sembler similaires tout en offrant des niveaux de protection très différents.</t>
  </si>
  <si>
    <r>
      <rPr>
        <sz val="14"/>
        <rFont val="Calibri"/>
        <family val="2"/>
      </rPr>
      <t xml:space="preserve">💰 </t>
    </r>
    <r>
      <rPr>
        <b/>
        <sz val="14"/>
        <rFont val="Calibri"/>
        <family val="2"/>
      </rPr>
      <t>Épargne</t>
    </r>
  </si>
  <si>
    <t>Votre épargne est-elle répartie selon vos objectifs ?</t>
  </si>
  <si>
    <t>Chaque projet a son propre horizon de temps. Une épargne destinée à financer des vacances, un achat immobilier ou la retraite n'a pas forcément vocation à être placée de la même manière.</t>
  </si>
  <si>
    <t>Disposez-vous d'une épargne de précaution suffisante ?</t>
  </si>
  <si>
    <t>Une épargne de précaution constitue souvent le premier pilier d'une stratégie financière équilibrée. Elle permet d'aborder les imprévus avec davantage de sérénité.</t>
  </si>
  <si>
    <t>Votre argent travaille-t-il réellement pour vos projets ?</t>
  </si>
  <si>
    <t>Laisser son épargne dormir sur un compte courant peut parfois ralentir la réalisation de ses objectifs. L'essentiel est de s'assurer que ses finances soient alignées avec ses projets de vie.</t>
  </si>
  <si>
    <t>Avez-vous défini un horizon d’investissement ?</t>
  </si>
  <si>
    <t>Investir pour ses projets ne consiste pas uniquement à rechercher de la performance. Définir un horizon de temps permet souvent de mieux choisir les solutions adaptées à ses besoins.</t>
  </si>
  <si>
    <r>
      <rPr>
        <sz val="14"/>
        <rFont val="Calibri"/>
        <family val="2"/>
      </rPr>
      <t>⚖️</t>
    </r>
    <r>
      <rPr>
        <b/>
        <sz val="14"/>
        <rFont val="Calibri"/>
        <family val="2"/>
      </rPr>
      <t xml:space="preserve"> Fiscalité</t>
    </r>
  </si>
  <si>
    <t>Connaissez-vous précisément votre taux d’imposition et le fonctionnement de la tranche marginale d’imposition (TMI) ?</t>
  </si>
  <si>
    <t>Comprendre son taux d'imposition permet souvent de mieux mesurer l'impact de certaines décisions financières sur son budget global.</t>
  </si>
  <si>
    <t>Avez-vous étudié les dispositifs existants : réduction, déduction et crédit d’impôt ?</t>
  </si>
  <si>
    <t>Tous les avantages fiscaux ne fonctionnent pas de la même manière. Réduction d'impôt, déduction d'impôt et crédit d'impôt ont des mécanismes différents et peuvent répondre à des objectifs distincts.</t>
  </si>
  <si>
    <r>
      <rPr>
        <sz val="14"/>
        <rFont val="Calibri"/>
        <family val="2"/>
      </rPr>
      <t>🎉</t>
    </r>
    <r>
      <rPr>
        <b/>
        <sz val="14"/>
        <rFont val="Calibri"/>
        <family val="2"/>
      </rPr>
      <t xml:space="preserve"> Loisirs</t>
    </r>
  </si>
  <si>
    <t>Vos loisirs sont-ils intégrés dans votre budget annuel ?</t>
  </si>
  <si>
    <t>Vacances, week-ends, anniversaires, mariages ou fêtes de fin d'année représentent des dépenses prévisibles qui gagnent à être anticipées.</t>
  </si>
  <si>
    <t>Avez-vous anticipé les vacances, événements ou projets à venir ?</t>
  </si>
  <si>
    <t>Intégrer les plaisirs du quotidien dans son budget contribue souvent à maintenir une stratégie financière durable et réaliste.</t>
  </si>
  <si>
    <r>
      <rPr>
        <sz val="14"/>
        <rFont val="Calibri"/>
        <family val="2"/>
      </rPr>
      <t xml:space="preserve">🐾 </t>
    </r>
    <r>
      <rPr>
        <b/>
        <sz val="14"/>
        <rFont val="Calibri"/>
        <family val="2"/>
      </rPr>
      <t xml:space="preserve">Animaux
</t>
    </r>
    <r>
      <rPr>
        <sz val="11"/>
        <rFont val="Calibri"/>
      </rPr>
      <t xml:space="preserve">
(Si vous avez des animaux)</t>
    </r>
  </si>
  <si>
    <t>Connaissez-vous le coût annuel de votre animal ?</t>
  </si>
  <si>
    <t>Alimentation, soins, accessoires, garde ou éducation : nos compagnons représentent un budget qui peut atteindre plusieurs centaines, voire milliers d'euros par an.</t>
  </si>
  <si>
    <t>Avez-vous déjà budgété les dépenses vétérinaires ?</t>
  </si>
  <si>
    <t>Comme pour tout imprévu, anticiper les dépenses de santé de son animal peut permettre d'aborder les aléas avec davantage de sérénité.</t>
  </si>
  <si>
    <t xml:space="preserve">Tous ces thèmes sont abordés lors de nos rendez-vous. Vous pouvez bien sûr effectuer ces optimisations en autonomie, </t>
  </si>
  <si>
    <t xml:space="preserve">mais pour gagner un temps précieux et maximiser l'efficacité de vos actions, je vous propose de les mettre en place ensemble lors d'un prochain échange </t>
  </si>
  <si>
    <t>MON AUDIT DE RÉFLEXION</t>
  </si>
  <si>
    <t>Un budget n’est pas seulement une liste de dépenses. 
C’est un outil au service de vos priorités, de votre sécurité et de vos projets. 
Prenez quelques minutes pour répondre sincèrement : il n’y a pas de bonne ou de mauvaise réponse.</t>
  </si>
  <si>
    <r>
      <rPr>
        <sz val="12"/>
        <color rgb="FF245C4F"/>
        <rFont val="Calibri"/>
        <family val="2"/>
      </rPr>
      <t>🎯</t>
    </r>
    <r>
      <rPr>
        <b/>
        <sz val="12"/>
        <color rgb="FF245C4F"/>
        <rFont val="Calibri"/>
        <family val="2"/>
      </rPr>
      <t xml:space="preserve"> Mes projets de vie -</t>
    </r>
    <r>
      <rPr>
        <sz val="12"/>
        <color rgb="FF245C4F"/>
        <rFont val="Calibri"/>
        <family val="2"/>
      </rPr>
      <t xml:space="preserve"> Dans les prochaines années, souhaitez-vous :</t>
    </r>
  </si>
  <si>
    <t>Oui / Non</t>
  </si>
  <si>
    <t>Commentaires</t>
  </si>
  <si>
    <t>Acheter ma résidence principale</t>
  </si>
  <si>
    <t>Réaliser un projet d'investissement</t>
  </si>
  <si>
    <t>Préparer ma retraite</t>
  </si>
  <si>
    <t>Changer de rythme de travail / Reconversion</t>
  </si>
  <si>
    <t>Voyager</t>
  </si>
  <si>
    <t>Aider mes enfants / proches</t>
  </si>
  <si>
    <t>Développer une activité</t>
  </si>
  <si>
    <t>Générer des revenus complémentaires</t>
  </si>
  <si>
    <t>Gagner en sérénité financière</t>
  </si>
  <si>
    <t>Transmettre mon patrimoine</t>
  </si>
  <si>
    <r>
      <rPr>
        <sz val="11"/>
        <color rgb="FF245C4F"/>
        <rFont val="Calibri"/>
        <family val="2"/>
      </rPr>
      <t>💡</t>
    </r>
    <r>
      <rPr>
        <b/>
        <sz val="11"/>
        <color rgb="FF245C4F"/>
        <rFont val="Calibri"/>
        <family val="2"/>
      </rPr>
      <t xml:space="preserve"> Le saviez-vous ?</t>
    </r>
  </si>
  <si>
    <t>Derrière chaque projet se cache souvent une stratégie financière à construire progressivement.</t>
  </si>
  <si>
    <r>
      <rPr>
        <sz val="12"/>
        <color rgb="FF245C4F"/>
        <rFont val="Calibri"/>
        <family val="2"/>
      </rPr>
      <t>💰</t>
    </r>
    <r>
      <rPr>
        <b/>
        <sz val="12"/>
        <color rgb="FF245C4F"/>
        <rFont val="Calibri"/>
        <family val="2"/>
      </rPr>
      <t xml:space="preserve"> Mon budget est-il aligné avec mes priorités ?</t>
    </r>
  </si>
  <si>
    <t>Savez-vous combien vous épargnez réellement chaque mois ?</t>
  </si>
  <si>
    <t>Savez-vous quelle part de vos revenus est consacrée à vos projets futurs ?</t>
  </si>
  <si>
    <t>Vos dépenses sont-elles cohérentes avec ce qui compte vraiment pour vous ?</t>
  </si>
  <si>
    <t>Avez-vous déjà défini des objectifs financiers précis ?</t>
  </si>
  <si>
    <t>Votre argent est-il au service de vos envies 
ou subissez-vous certaines dépenses ?</t>
  </si>
  <si>
    <t>Un budget équilibré n'est pas un budget parfait. C'est un budget qui soutient ce qui est important pour vous.</t>
  </si>
  <si>
    <r>
      <rPr>
        <sz val="12"/>
        <color rgb="FF245C4F"/>
        <rFont val="Calibri"/>
        <family val="2"/>
      </rPr>
      <t>📅</t>
    </r>
    <r>
      <rPr>
        <b/>
        <sz val="12"/>
        <color rgb="FF245C4F"/>
        <rFont val="Calibri"/>
        <family val="2"/>
      </rPr>
      <t xml:space="preserve"> Mon avenir financier</t>
    </r>
  </si>
  <si>
    <t>Si vos revenus s'arrêtaient temporairement, combien de temps pourriez-vous maintenir votre niveau de vie ?</t>
  </si>
  <si>
    <t>Disposez-vous d'une vision claire des prochaines étapes financières importantes de votre vie ?</t>
  </si>
  <si>
    <t>Avez-vous déjà réfléchi aux projets que vous aimeriez concrétiser 
dans 5 ans ? Dans 10 ans ?</t>
  </si>
  <si>
    <t>Savez-vous combien ces projets pourraient représenter ?</t>
  </si>
  <si>
    <t>Anticiper ses projets permet souvent de les rendre plus accessibles qu'on ne l'imagine.</t>
  </si>
  <si>
    <r>
      <rPr>
        <sz val="12"/>
        <color rgb="FF245C4F"/>
        <rFont val="Calibri"/>
        <family val="2"/>
      </rPr>
      <t>📈</t>
    </r>
    <r>
      <rPr>
        <b/>
        <sz val="12"/>
        <color rgb="FF245C4F"/>
        <rFont val="Calibri"/>
        <family val="2"/>
      </rPr>
      <t xml:space="preserve">  Mon rapport à l'investissement</t>
    </r>
  </si>
  <si>
    <t>Pensez-vous qu'il faut déjà avoir beaucoup d'argent pour investir ?</t>
  </si>
  <si>
    <t>Vous sentez-vous suffisamment informé pour prendre les bonnes décisions financières ?</t>
  </si>
  <si>
    <t>Avez-vous déjà repoussé un projet faute d'informations ou de confiance?</t>
  </si>
  <si>
    <t>Savez-vous vers quels professionnels vous tourner lorsque vous avez des questions ?</t>
  </si>
  <si>
    <t>Beaucoup de personnes commencent à investir après avoir simplement pris le temps de mieux comprendre leur situation.</t>
  </si>
  <si>
    <r>
      <rPr>
        <sz val="12"/>
        <color rgb="FF245C4F"/>
        <rFont val="Calibri"/>
        <family val="2"/>
      </rPr>
      <t>🌿</t>
    </r>
    <r>
      <rPr>
        <b/>
        <sz val="12"/>
        <color rgb="FF245C4F"/>
        <rFont val="Calibri"/>
        <family val="2"/>
      </rPr>
      <t xml:space="preserve"> L'équilibre de mon organisation financière</t>
    </r>
  </si>
  <si>
    <t>Avez-vous le sentiment que vos finances vous apportent de la sérénité ?</t>
  </si>
  <si>
    <t>Votre organisation financière correspond-elle à votre mode de vie actuel ?</t>
  </si>
  <si>
    <t>Consacrez-vous autant d'énergie à préparer demain qu'à profiter d'aujourd'hui ?</t>
  </si>
  <si>
    <t>Vous sentez-vous acteur de votre avenir financier ?</t>
  </si>
  <si>
    <t>L’équilibre financier ne dépend pas uniquement du niveau de revenus. 
Il repose aussi sur la visibilité, l’organisation, la définition des priorités et la capacité à sécuriser aujourd’hui tout en préparant les projets de demain.</t>
  </si>
  <si>
    <r>
      <rPr>
        <sz val="14"/>
        <color rgb="FFFFFFFF"/>
        <rFont val="Calibri"/>
        <family val="2"/>
      </rPr>
      <t>🌟</t>
    </r>
    <r>
      <rPr>
        <b/>
        <sz val="14"/>
        <color rgb="FFFFFFFF"/>
        <rFont val="Calibri"/>
        <family val="2"/>
      </rPr>
      <t xml:space="preserve"> Félicitations ! 
</t>
    </r>
    <r>
      <rPr>
        <sz val="14"/>
        <color rgb="FFFFFFFF"/>
        <rFont val="Calibri"/>
        <family val="2"/>
      </rPr>
      <t>Vous avez posé les bases de votre stratégie financière.</t>
    </r>
  </si>
  <si>
    <t>Remplir ce tableau, c’est déjà transformer des chiffres dispersés en décisions plus conscientes. 
La prochaine étape consiste à choisir vos priorités et à passer à l’action.</t>
  </si>
  <si>
    <r>
      <rPr>
        <sz val="12"/>
        <color rgb="FF245C4F"/>
        <rFont val="Calibri"/>
        <family val="2"/>
      </rPr>
      <t xml:space="preserve">🚀 </t>
    </r>
    <r>
      <rPr>
        <b/>
        <sz val="12"/>
        <color rgb="FF245C4F"/>
        <rFont val="Calibri"/>
        <family val="2"/>
      </rPr>
      <t xml:space="preserve">Pour aller plus loin, je suis à vos côtés :
</t>
    </r>
    <r>
      <rPr>
        <sz val="10"/>
        <color rgb="FF245C4F"/>
        <rFont val="Calibri"/>
        <family val="2"/>
      </rPr>
      <t>Lors d’un premier échange, nous faisons le point sur votre situation, vos priorités et les solutions qui peuvent être adaptées à votre famille.
Vous repartez avec une vision plus claire des prochaines étapes à envisager.</t>
    </r>
  </si>
  <si>
    <t>1.  Analyser vos résultats</t>
  </si>
  <si>
    <t>👉 Cliquez ici pour réserver un échange</t>
  </si>
  <si>
    <t>2. Approfondir vos connaissances</t>
  </si>
  <si>
    <t>👉 Accéder aux ressources gratuites</t>
  </si>
  <si>
    <t>3. Suivre mes conseils</t>
  </si>
  <si>
    <t>👉 Me retrouver sur LinkedIn</t>
  </si>
  <si>
    <t>4. Une question, un doute ?</t>
  </si>
  <si>
    <t>👉 Me contacter par e-mail</t>
  </si>
  <si>
    <t>Un patrimoine solide et durable se construit par la maîtrise et l'optimisation de chaque coût. 
Je suis ravie de vous accompagner sur ce chemin.</t>
  </si>
  <si>
    <t xml:space="preserve">Analysez votre situation </t>
  </si>
  <si>
    <t>Je vous invite à regarder les deux onglets optimisation budgetaire et audit de réflexion pour retrouver mes "trucs et astuces" et vous poser les bonnes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</si>
</sst>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40C]"/>
    <numFmt numFmtId="166" formatCode="#,##0\ [$€-40C]"/>
  </numFmts>
  <fonts count="57">
    <font>
      <sz val="11"/>
      <name val="Carlito"/>
    </font>
    <font>
      <b/>
      <sz val="14"/>
      <color rgb="FFFFFFFF"/>
      <name val="Carlito"/>
    </font>
    <font>
      <sz val="11"/>
      <name val="Calibri"/>
    </font>
    <font>
      <b/>
      <sz val="13"/>
      <color rgb="FF245C4F"/>
      <name val="Calibri"/>
    </font>
    <font>
      <sz val="11"/>
      <color rgb="FF24332E"/>
      <name val="Calibri"/>
    </font>
    <font>
      <b/>
      <sz val="12"/>
      <color rgb="FF245C4F"/>
      <name val="Calibri"/>
    </font>
    <font>
      <b/>
      <sz val="11"/>
      <color rgb="FFFFFFFF"/>
      <name val="Calibri"/>
    </font>
    <font>
      <b/>
      <sz val="11"/>
      <color rgb="FF24332E"/>
      <name val="Calibri"/>
    </font>
    <font>
      <i/>
      <sz val="11"/>
      <color rgb="FF6B7280"/>
      <name val="Calibri"/>
    </font>
    <font>
      <b/>
      <sz val="11"/>
      <color rgb="FF245C4F"/>
      <name val="Calibri"/>
    </font>
    <font>
      <sz val="11"/>
      <name val="Carlito"/>
    </font>
    <font>
      <sz val="11"/>
      <color rgb="FF245C4F"/>
      <name val="Calibri"/>
    </font>
    <font>
      <b/>
      <sz val="11"/>
      <color rgb="FF245C4F"/>
      <name val="Calibri"/>
    </font>
    <font>
      <sz val="11"/>
      <color rgb="FF24332E"/>
      <name val="Calibri"/>
    </font>
    <font>
      <b/>
      <sz val="12"/>
      <color rgb="FF245C4F"/>
      <name val="Calibri"/>
    </font>
    <font>
      <sz val="11"/>
      <color theme="10"/>
      <name val="Carlito"/>
    </font>
    <font>
      <sz val="12"/>
      <color theme="10"/>
      <name val="Carlito"/>
    </font>
    <font>
      <sz val="12"/>
      <color rgb="FF24332E"/>
      <name val="Calibri"/>
    </font>
    <font>
      <sz val="12"/>
      <name val="Carlito"/>
    </font>
    <font>
      <sz val="11"/>
      <name val="Calibri"/>
    </font>
    <font>
      <b/>
      <sz val="11"/>
      <color rgb="FF285F50"/>
      <name val="Carlito"/>
    </font>
    <font>
      <sz val="10"/>
      <color rgb="FF1F2933"/>
      <name val="Carlito"/>
    </font>
    <font>
      <b/>
      <sz val="10"/>
      <color rgb="FF374151"/>
      <name val="Carlito"/>
    </font>
    <font>
      <b/>
      <sz val="11"/>
      <color rgb="FF1F2933"/>
      <name val="Carlito"/>
    </font>
    <font>
      <i/>
      <sz val="10"/>
      <color rgb="FF5B6770"/>
      <name val="Carlito"/>
    </font>
    <font>
      <b/>
      <sz val="11"/>
      <name val="Carlito"/>
    </font>
    <font>
      <sz val="12"/>
      <color rgb="FF245C4F"/>
      <name val="Calibri"/>
    </font>
    <font>
      <i/>
      <sz val="11"/>
      <color rgb="FF4D4D4D"/>
      <name val="Carlito"/>
    </font>
    <font>
      <b/>
      <sz val="11"/>
      <color rgb="FF2F6B5A"/>
      <name val="Carlito"/>
    </font>
    <font>
      <b/>
      <sz val="15"/>
      <color rgb="FF2F6B5A"/>
      <name val="Carlito"/>
    </font>
    <font>
      <b/>
      <sz val="12"/>
      <color rgb="FF374151"/>
      <name val="Carlito"/>
    </font>
    <font>
      <b/>
      <sz val="12"/>
      <color rgb="FF18745D"/>
      <name val="Carlito"/>
    </font>
    <font>
      <b/>
      <sz val="12"/>
      <color rgb="FF9B1C1C"/>
      <name val="Carlito"/>
    </font>
    <font>
      <b/>
      <sz val="12"/>
      <color rgb="FF285F50"/>
      <name val="Carlito"/>
    </font>
    <font>
      <b/>
      <sz val="11"/>
      <name val="Avenir Next Regular"/>
    </font>
    <font>
      <sz val="11"/>
      <name val="Avenir Next Regular"/>
    </font>
    <font>
      <i/>
      <sz val="11"/>
      <name val="Avenir Next Regular"/>
    </font>
    <font>
      <b/>
      <sz val="14"/>
      <color rgb="FFFFFFFF"/>
      <name val="Calibri"/>
    </font>
    <font>
      <b/>
      <sz val="16"/>
      <color rgb="FFFFFFFF"/>
      <name val="Calibri"/>
    </font>
    <font>
      <sz val="11"/>
      <color rgb="FF4D4D4D"/>
      <name val="Carlito"/>
    </font>
    <font>
      <sz val="8"/>
      <color theme="0" tint="-0.34998626667073579"/>
      <name val="Carlito"/>
    </font>
    <font>
      <sz val="10"/>
      <color rgb="FF2F6B5A"/>
      <name val="Carlito"/>
    </font>
    <font>
      <sz val="9"/>
      <color rgb="FF9B1C1C"/>
      <name val="Carlito"/>
    </font>
    <font>
      <sz val="14"/>
      <name val="Calibri"/>
      <family val="2"/>
    </font>
    <font>
      <b/>
      <sz val="14"/>
      <name val="Calibri"/>
      <family val="2"/>
    </font>
    <font>
      <b/>
      <sz val="11"/>
      <name val="Calibri"/>
      <family val="2"/>
    </font>
    <font>
      <sz val="11"/>
      <name val="Calibri"/>
      <family val="2"/>
    </font>
    <font>
      <sz val="12"/>
      <color rgb="FF245C4F"/>
      <name val="Calibri"/>
      <family val="2"/>
    </font>
    <font>
      <b/>
      <sz val="12"/>
      <color rgb="FF245C4F"/>
      <name val="Calibri"/>
      <family val="2"/>
    </font>
    <font>
      <sz val="11"/>
      <color rgb="FF245C4F"/>
      <name val="Calibri"/>
      <family val="2"/>
    </font>
    <font>
      <b/>
      <sz val="11"/>
      <color rgb="FF245C4F"/>
      <name val="Calibri"/>
      <family val="2"/>
    </font>
    <font>
      <sz val="14"/>
      <color rgb="FFFFFFFF"/>
      <name val="Calibri"/>
      <family val="2"/>
    </font>
    <font>
      <b/>
      <sz val="14"/>
      <color rgb="FFFFFFFF"/>
      <name val="Calibri"/>
      <family val="2"/>
    </font>
    <font>
      <sz val="10"/>
      <color rgb="FF245C4F"/>
      <name val="Calibri"/>
      <family val="2"/>
    </font>
    <font>
      <b/>
      <sz val="11"/>
      <color rgb="FFFFFFFF"/>
      <name val="Calibri"/>
      <family val="2"/>
    </font>
    <font>
      <b/>
      <sz val="11"/>
      <color rgb="FF24332E"/>
      <name val="Calibri"/>
      <family val="2"/>
    </font>
    <font>
      <u/>
      <sz val="11"/>
      <color theme="10"/>
      <name val="Carlito"/>
    </font>
  </fonts>
  <fills count="19">
    <fill>
      <patternFill patternType="none"/>
    </fill>
    <fill>
      <patternFill patternType="gray125"/>
    </fill>
    <fill>
      <patternFill patternType="solid">
        <fgColor rgb="FF245C4F"/>
      </patternFill>
    </fill>
    <fill>
      <patternFill patternType="solid">
        <fgColor rgb="FFF7F4EE"/>
      </patternFill>
    </fill>
    <fill>
      <patternFill patternType="solid">
        <fgColor rgb="FFEAF2EF"/>
      </patternFill>
    </fill>
    <fill>
      <patternFill patternType="solid">
        <fgColor rgb="FFF2F4F3"/>
      </patternFill>
    </fill>
    <fill>
      <patternFill patternType="solid">
        <fgColor theme="0"/>
      </patternFill>
    </fill>
    <fill>
      <patternFill patternType="solid">
        <fgColor rgb="FFE9F2EE"/>
      </patternFill>
    </fill>
    <fill>
      <patternFill patternType="solid">
        <fgColor rgb="FFFFF9ED"/>
      </patternFill>
    </fill>
    <fill>
      <patternFill patternType="solid">
        <fgColor rgb="FFF3F5F4"/>
      </patternFill>
    </fill>
    <fill>
      <patternFill patternType="solid">
        <fgColor rgb="FFDDF1EA"/>
      </patternFill>
    </fill>
    <fill>
      <patternFill patternType="solid">
        <fgColor rgb="FFF7D8D8"/>
      </patternFill>
    </fill>
    <fill>
      <patternFill patternType="solid">
        <fgColor rgb="FFF8FAF9"/>
      </patternFill>
    </fill>
    <fill>
      <patternFill patternType="solid">
        <fgColor rgb="FF285F50"/>
      </patternFill>
    </fill>
    <fill>
      <patternFill patternType="solid">
        <fgColor rgb="FFF7F1E8"/>
      </patternFill>
    </fill>
    <fill>
      <patternFill patternType="solid">
        <fgColor rgb="FFE4EFEA"/>
      </patternFill>
    </fill>
    <fill>
      <patternFill patternType="solid">
        <fgColor rgb="FFF4F7F5"/>
      </patternFill>
    </fill>
    <fill>
      <patternFill patternType="solid">
        <fgColor rgb="FF2F6B5A"/>
      </patternFill>
    </fill>
    <fill>
      <patternFill patternType="solid">
        <fgColor theme="0"/>
        <bgColor indexed="64"/>
      </patternFill>
    </fill>
  </fills>
  <borders count="23">
    <border>
      <left/>
      <right/>
      <top/>
      <bottom/>
      <diagonal/>
    </border>
    <border>
      <left/>
      <right/>
      <top/>
      <bottom/>
      <diagonal/>
    </border>
    <border>
      <left/>
      <right/>
      <top/>
      <bottom/>
      <diagonal/>
    </border>
    <border>
      <left/>
      <right style="thin">
        <color theme="0" tint="-0.249977111117893"/>
      </right>
      <top/>
      <bottom/>
      <diagonal/>
    </border>
    <border>
      <left/>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style="thin">
        <color theme="0" tint="-0.249977111117893"/>
      </left>
      <right/>
      <top/>
      <bottom/>
      <diagonal/>
    </border>
    <border>
      <left style="thin">
        <color theme="0" tint="-0.249977111117893"/>
      </left>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thin">
        <color rgb="FFD8DEDB"/>
      </bottom>
      <diagonal/>
    </border>
    <border>
      <left style="thin">
        <color theme="0" tint="-0.249977111117893"/>
      </left>
      <right/>
      <top/>
      <bottom style="thin">
        <color rgb="FF285F50"/>
      </bottom>
      <diagonal/>
    </border>
    <border>
      <left/>
      <right style="thin">
        <color theme="0" tint="-0.249977111117893"/>
      </right>
      <top/>
      <bottom style="thin">
        <color rgb="FFD8DEDB"/>
      </bottom>
      <diagonal/>
    </border>
    <border>
      <left style="thin">
        <color theme="0" tint="-0.249977111117893"/>
      </left>
      <right/>
      <top style="thin">
        <color rgb="FF285F50"/>
      </top>
      <bottom style="thin">
        <color theme="0" tint="-0.249977111117893"/>
      </bottom>
      <diagonal/>
    </border>
    <border>
      <left/>
      <right/>
      <top style="thin">
        <color rgb="FF285F50"/>
      </top>
      <bottom style="thin">
        <color theme="0" tint="-0.249977111117893"/>
      </bottom>
      <diagonal/>
    </border>
    <border>
      <left/>
      <right style="thin">
        <color theme="0" tint="-0.249977111117893"/>
      </right>
      <top style="thin">
        <color rgb="FF285F50"/>
      </top>
      <bottom style="thin">
        <color theme="0" tint="-0.249977111117893"/>
      </bottom>
      <diagonal/>
    </border>
  </borders>
  <cellStyleXfs count="4">
    <xf numFmtId="0" fontId="0" fillId="0" borderId="0"/>
    <xf numFmtId="0" fontId="15" fillId="0" borderId="0" applyNumberFormat="0" applyFill="0" applyBorder="0" applyAlignment="0" applyProtection="0"/>
    <xf numFmtId="0" fontId="10" fillId="0" borderId="2"/>
    <xf numFmtId="0" fontId="56" fillId="0" borderId="2" applyNumberFormat="0" applyFill="0" applyBorder="0" applyAlignment="0" applyProtection="0"/>
  </cellStyleXfs>
  <cellXfs count="202">
    <xf numFmtId="0" fontId="0" fillId="0" borderId="0" xfId="0"/>
    <xf numFmtId="0" fontId="6" fillId="2" borderId="1" xfId="0" applyFont="1" applyFill="1" applyBorder="1" applyAlignment="1">
      <alignment horizontal="center" vertical="center" wrapText="1"/>
    </xf>
    <xf numFmtId="0" fontId="2" fillId="6" borderId="0" xfId="0" applyFont="1" applyFill="1"/>
    <xf numFmtId="0" fontId="2" fillId="6" borderId="2" xfId="0" applyFont="1" applyFill="1" applyBorder="1"/>
    <xf numFmtId="0" fontId="2" fillId="6" borderId="4" xfId="0" applyFont="1" applyFill="1" applyBorder="1"/>
    <xf numFmtId="0" fontId="0" fillId="6" borderId="0" xfId="0" applyFill="1"/>
    <xf numFmtId="0" fontId="0" fillId="6" borderId="2" xfId="0" applyFill="1" applyBorder="1"/>
    <xf numFmtId="0" fontId="0" fillId="0" borderId="0" xfId="0" applyAlignment="1">
      <alignment horizontal="center" vertical="center"/>
    </xf>
    <xf numFmtId="0" fontId="10" fillId="0" borderId="2" xfId="2"/>
    <xf numFmtId="165" fontId="21" fillId="0" borderId="17" xfId="2" applyNumberFormat="1" applyFont="1" applyBorder="1" applyAlignment="1">
      <alignment horizontal="right" vertical="center"/>
    </xf>
    <xf numFmtId="0" fontId="21" fillId="0" borderId="17" xfId="2" applyFont="1" applyBorder="1" applyAlignment="1">
      <alignment vertical="center" wrapText="1"/>
    </xf>
    <xf numFmtId="0" fontId="19" fillId="0" borderId="7" xfId="0" applyFont="1" applyBorder="1" applyAlignment="1">
      <alignment horizontal="center" vertical="center" wrapText="1"/>
    </xf>
    <xf numFmtId="0" fontId="14" fillId="4" borderId="9" xfId="0" applyFont="1" applyFill="1" applyBorder="1" applyAlignment="1">
      <alignment horizontal="center" vertical="center" wrapText="1"/>
    </xf>
    <xf numFmtId="0" fontId="0" fillId="6" borderId="0" xfId="0" applyFill="1" applyAlignment="1">
      <alignment horizontal="center" vertical="center"/>
    </xf>
    <xf numFmtId="0" fontId="25" fillId="0" borderId="0" xfId="0" applyFont="1" applyAlignment="1">
      <alignment horizontal="center" vertical="center"/>
    </xf>
    <xf numFmtId="0" fontId="25" fillId="6" borderId="0" xfId="0" applyFont="1" applyFill="1" applyAlignment="1">
      <alignment horizontal="center" vertical="center"/>
    </xf>
    <xf numFmtId="0" fontId="12" fillId="6" borderId="0" xfId="0" applyFont="1" applyFill="1"/>
    <xf numFmtId="0" fontId="9" fillId="6" borderId="0" xfId="0" applyFont="1" applyFill="1"/>
    <xf numFmtId="0" fontId="2" fillId="0" borderId="7" xfId="0" applyFont="1" applyBorder="1" applyAlignment="1">
      <alignment horizontal="center" vertical="center" wrapText="1"/>
    </xf>
    <xf numFmtId="0" fontId="28" fillId="16" borderId="2" xfId="2" applyFont="1" applyFill="1" applyAlignment="1">
      <alignment horizontal="center" vertical="center"/>
    </xf>
    <xf numFmtId="0" fontId="10" fillId="6" borderId="2" xfId="2" applyFill="1"/>
    <xf numFmtId="0" fontId="23" fillId="9" borderId="7" xfId="2" applyFont="1" applyFill="1" applyBorder="1" applyAlignment="1">
      <alignment horizontal="center" vertical="center" wrapText="1"/>
    </xf>
    <xf numFmtId="0" fontId="23" fillId="9" borderId="2" xfId="2" applyFont="1" applyFill="1" applyAlignment="1">
      <alignment horizontal="center" vertical="center" wrapText="1"/>
    </xf>
    <xf numFmtId="0" fontId="23" fillId="9" borderId="3" xfId="2" applyFont="1" applyFill="1" applyBorder="1" applyAlignment="1">
      <alignment horizontal="center" vertical="center" wrapText="1"/>
    </xf>
    <xf numFmtId="0" fontId="21" fillId="0" borderId="2" xfId="2" applyFont="1" applyAlignment="1">
      <alignment vertical="center" wrapText="1"/>
    </xf>
    <xf numFmtId="165" fontId="21" fillId="0" borderId="2" xfId="2" applyNumberFormat="1" applyFont="1" applyAlignment="1">
      <alignment horizontal="right" vertical="center"/>
    </xf>
    <xf numFmtId="165" fontId="23" fillId="12" borderId="6" xfId="2" applyNumberFormat="1" applyFont="1" applyFill="1" applyBorder="1" applyAlignment="1">
      <alignment horizontal="center" vertical="center"/>
    </xf>
    <xf numFmtId="165" fontId="23" fillId="12" borderId="13" xfId="2" applyNumberFormat="1" applyFont="1" applyFill="1" applyBorder="1" applyAlignment="1">
      <alignment horizontal="center" vertical="center"/>
    </xf>
    <xf numFmtId="0" fontId="10" fillId="6" borderId="2" xfId="2" applyFill="1" applyAlignment="1">
      <alignment vertical="center"/>
    </xf>
    <xf numFmtId="0" fontId="22" fillId="7" borderId="20" xfId="2" applyFont="1" applyFill="1" applyBorder="1" applyAlignment="1">
      <alignment vertical="center"/>
    </xf>
    <xf numFmtId="0" fontId="20" fillId="7" borderId="21" xfId="2" applyFont="1" applyFill="1" applyBorder="1" applyAlignment="1">
      <alignment vertical="center"/>
    </xf>
    <xf numFmtId="165" fontId="20" fillId="7" borderId="21" xfId="2" applyNumberFormat="1" applyFont="1" applyFill="1" applyBorder="1" applyAlignment="1">
      <alignment horizontal="right" vertical="center"/>
    </xf>
    <xf numFmtId="0" fontId="20" fillId="7" borderId="22" xfId="2" applyFont="1" applyFill="1" applyBorder="1" applyAlignment="1">
      <alignment vertical="center"/>
    </xf>
    <xf numFmtId="0" fontId="10" fillId="0" borderId="2" xfId="2" applyAlignment="1">
      <alignment vertical="center"/>
    </xf>
    <xf numFmtId="0" fontId="22" fillId="9" borderId="7" xfId="2" applyFont="1" applyFill="1" applyBorder="1" applyAlignment="1">
      <alignment horizontal="center" vertical="center" wrapText="1"/>
    </xf>
    <xf numFmtId="0" fontId="23" fillId="9" borderId="2" xfId="2" applyFont="1" applyFill="1" applyAlignment="1">
      <alignment horizontal="right" vertical="center" wrapText="1"/>
    </xf>
    <xf numFmtId="0" fontId="20" fillId="7" borderId="20" xfId="2" applyFont="1" applyFill="1" applyBorder="1" applyAlignment="1">
      <alignment vertical="center"/>
    </xf>
    <xf numFmtId="0" fontId="22" fillId="6" borderId="2" xfId="2" applyFont="1" applyFill="1"/>
    <xf numFmtId="0" fontId="10" fillId="6" borderId="2" xfId="2" applyFill="1" applyAlignment="1">
      <alignment horizontal="right"/>
    </xf>
    <xf numFmtId="0" fontId="24" fillId="6" borderId="2" xfId="2" applyFont="1" applyFill="1" applyAlignment="1">
      <alignment horizontal="center" vertical="center"/>
    </xf>
    <xf numFmtId="0" fontId="20" fillId="7" borderId="9" xfId="2" applyFont="1" applyFill="1" applyBorder="1" applyAlignment="1">
      <alignment vertical="center"/>
    </xf>
    <xf numFmtId="0" fontId="20" fillId="7" borderId="10" xfId="2" applyFont="1" applyFill="1" applyBorder="1" applyAlignment="1">
      <alignment vertical="center"/>
    </xf>
    <xf numFmtId="165" fontId="20" fillId="7" borderId="10" xfId="2" applyNumberFormat="1" applyFont="1" applyFill="1" applyBorder="1" applyAlignment="1">
      <alignment vertical="center"/>
    </xf>
    <xf numFmtId="0" fontId="20" fillId="7" borderId="11" xfId="2" applyFont="1" applyFill="1" applyBorder="1" applyAlignment="1">
      <alignment vertical="center"/>
    </xf>
    <xf numFmtId="0" fontId="10" fillId="6" borderId="7" xfId="2" applyFill="1" applyBorder="1"/>
    <xf numFmtId="0" fontId="10" fillId="6" borderId="3" xfId="2" applyFill="1" applyBorder="1"/>
    <xf numFmtId="0" fontId="10" fillId="6" borderId="5" xfId="2" applyFill="1" applyBorder="1"/>
    <xf numFmtId="0" fontId="10" fillId="6" borderId="6" xfId="2" applyFill="1" applyBorder="1"/>
    <xf numFmtId="0" fontId="10" fillId="6" borderId="13" xfId="2" applyFill="1" applyBorder="1"/>
    <xf numFmtId="0" fontId="28" fillId="15" borderId="2" xfId="2" applyFont="1" applyFill="1" applyAlignment="1">
      <alignment horizontal="center" vertical="center"/>
    </xf>
    <xf numFmtId="0" fontId="28" fillId="15" borderId="3" xfId="2" applyFont="1" applyFill="1" applyBorder="1" applyAlignment="1">
      <alignment horizontal="center" vertical="center"/>
    </xf>
    <xf numFmtId="0" fontId="28" fillId="15" borderId="8" xfId="2" applyFont="1" applyFill="1" applyBorder="1" applyAlignment="1">
      <alignment horizontal="center"/>
    </xf>
    <xf numFmtId="0" fontId="28" fillId="15" borderId="4" xfId="2" applyFont="1" applyFill="1" applyBorder="1" applyAlignment="1">
      <alignment horizontal="center"/>
    </xf>
    <xf numFmtId="0" fontId="28" fillId="15" borderId="12" xfId="2" applyFont="1" applyFill="1" applyBorder="1" applyAlignment="1">
      <alignment horizontal="center"/>
    </xf>
    <xf numFmtId="0" fontId="10" fillId="0" borderId="7" xfId="2" applyBorder="1"/>
    <xf numFmtId="166" fontId="10" fillId="0" borderId="2" xfId="2" applyNumberFormat="1"/>
    <xf numFmtId="164" fontId="10" fillId="0" borderId="3" xfId="2" applyNumberFormat="1" applyBorder="1"/>
    <xf numFmtId="0" fontId="10" fillId="0" borderId="5" xfId="2" applyBorder="1"/>
    <xf numFmtId="166" fontId="10" fillId="0" borderId="6" xfId="2" applyNumberFormat="1" applyBorder="1"/>
    <xf numFmtId="164" fontId="10" fillId="0" borderId="13" xfId="2" applyNumberFormat="1" applyBorder="1"/>
    <xf numFmtId="0" fontId="26" fillId="4" borderId="10" xfId="0" applyFont="1" applyFill="1" applyBorder="1" applyAlignment="1">
      <alignment horizontal="center" vertical="center" wrapText="1"/>
    </xf>
    <xf numFmtId="0" fontId="11" fillId="6" borderId="6" xfId="0" applyFont="1" applyFill="1" applyBorder="1" applyAlignment="1">
      <alignment horizontal="center" vertical="top"/>
    </xf>
    <xf numFmtId="0" fontId="26" fillId="4" borderId="4" xfId="0" applyFont="1" applyFill="1" applyBorder="1" applyAlignment="1">
      <alignment horizontal="center" vertical="center" wrapText="1"/>
    </xf>
    <xf numFmtId="0" fontId="11" fillId="6" borderId="2" xfId="0" applyFont="1" applyFill="1" applyBorder="1" applyAlignment="1">
      <alignment horizontal="center" vertical="top"/>
    </xf>
    <xf numFmtId="0" fontId="8" fillId="6" borderId="0" xfId="0" applyFont="1" applyFill="1" applyAlignment="1">
      <alignment wrapText="1"/>
    </xf>
    <xf numFmtId="0" fontId="40" fillId="6" borderId="0" xfId="0" applyFont="1" applyFill="1"/>
    <xf numFmtId="0" fontId="0" fillId="6" borderId="7" xfId="0" applyFill="1" applyBorder="1" applyAlignment="1">
      <alignment horizontal="center" vertical="center"/>
    </xf>
    <xf numFmtId="165" fontId="21" fillId="8" borderId="2" xfId="2" applyNumberFormat="1" applyFont="1" applyFill="1" applyAlignment="1" applyProtection="1">
      <alignment horizontal="right" vertical="center"/>
      <protection locked="0"/>
    </xf>
    <xf numFmtId="0" fontId="21" fillId="8" borderId="3" xfId="2" applyFont="1" applyFill="1" applyBorder="1" applyAlignment="1" applyProtection="1">
      <alignment vertical="center"/>
      <protection locked="0"/>
    </xf>
    <xf numFmtId="165" fontId="21" fillId="8" borderId="17" xfId="2" applyNumberFormat="1" applyFont="1" applyFill="1" applyBorder="1" applyAlignment="1" applyProtection="1">
      <alignment horizontal="right" vertical="center"/>
      <protection locked="0"/>
    </xf>
    <xf numFmtId="0" fontId="21" fillId="8" borderId="19" xfId="2" applyFont="1" applyFill="1" applyBorder="1" applyAlignment="1" applyProtection="1">
      <alignment vertical="center"/>
      <protection locked="0"/>
    </xf>
    <xf numFmtId="0" fontId="2" fillId="3" borderId="14" xfId="0" applyFont="1" applyFill="1" applyBorder="1" applyAlignment="1" applyProtection="1">
      <alignment horizontal="center" vertical="top" wrapText="1"/>
      <protection locked="0"/>
    </xf>
    <xf numFmtId="0" fontId="2" fillId="3" borderId="15" xfId="0" applyFont="1" applyFill="1" applyBorder="1" applyAlignment="1" applyProtection="1">
      <alignment horizontal="center" vertical="top" wrapText="1"/>
      <protection locked="0"/>
    </xf>
    <xf numFmtId="0" fontId="2" fillId="3" borderId="16" xfId="0" applyFont="1" applyFill="1" applyBorder="1" applyAlignment="1" applyProtection="1">
      <alignment horizontal="center" vertical="top" wrapText="1"/>
      <protection locked="0"/>
    </xf>
    <xf numFmtId="0" fontId="10" fillId="18" borderId="2" xfId="2" applyFill="1"/>
    <xf numFmtId="0" fontId="10" fillId="0" borderId="2" xfId="2" applyAlignment="1">
      <alignment horizontal="center" vertical="center"/>
    </xf>
    <xf numFmtId="0" fontId="10" fillId="18" borderId="2" xfId="2" applyFill="1" applyAlignment="1">
      <alignment horizontal="center" vertical="center"/>
    </xf>
    <xf numFmtId="0" fontId="40" fillId="18" borderId="2" xfId="2" applyFont="1" applyFill="1"/>
    <xf numFmtId="0" fontId="10" fillId="18" borderId="2" xfId="2" applyFill="1" applyAlignment="1">
      <alignment vertical="center"/>
    </xf>
    <xf numFmtId="0" fontId="2" fillId="0" borderId="16" xfId="2" applyFont="1" applyBorder="1" applyAlignment="1">
      <alignment horizontal="center" vertical="center" wrapText="1"/>
    </xf>
    <xf numFmtId="0" fontId="2" fillId="3" borderId="5" xfId="2" applyFont="1" applyFill="1" applyBorder="1" applyAlignment="1">
      <alignment horizontal="center" vertical="center" wrapText="1"/>
    </xf>
    <xf numFmtId="0" fontId="2" fillId="0" borderId="6" xfId="2" applyFont="1" applyBorder="1" applyAlignment="1">
      <alignment horizontal="center" vertical="center" wrapText="1"/>
    </xf>
    <xf numFmtId="0" fontId="2" fillId="0" borderId="15" xfId="2" applyFont="1" applyBorder="1" applyAlignment="1">
      <alignment horizontal="center" vertical="center" wrapText="1"/>
    </xf>
    <xf numFmtId="0" fontId="2" fillId="3" borderId="7" xfId="2" applyFont="1" applyFill="1" applyBorder="1" applyAlignment="1">
      <alignment horizontal="center" vertical="center" wrapText="1"/>
    </xf>
    <xf numFmtId="0" fontId="2" fillId="0" borderId="2" xfId="2" applyFont="1" applyAlignment="1">
      <alignment horizontal="center" vertical="center" wrapText="1"/>
    </xf>
    <xf numFmtId="0" fontId="2" fillId="0" borderId="14" xfId="2" applyFont="1" applyBorder="1" applyAlignment="1">
      <alignment horizontal="center" vertical="center" wrapText="1"/>
    </xf>
    <xf numFmtId="0" fontId="2" fillId="3" borderId="8" xfId="2" applyFont="1" applyFill="1" applyBorder="1" applyAlignment="1">
      <alignment horizontal="center" vertical="center" wrapText="1"/>
    </xf>
    <xf numFmtId="0" fontId="2" fillId="0" borderId="4" xfId="2" applyFont="1" applyBorder="1" applyAlignment="1">
      <alignment horizontal="center" vertical="center" wrapText="1"/>
    </xf>
    <xf numFmtId="0" fontId="18" fillId="0" borderId="2" xfId="2" applyFont="1"/>
    <xf numFmtId="0" fontId="18" fillId="18" borderId="2" xfId="2" applyFont="1" applyFill="1"/>
    <xf numFmtId="0" fontId="48" fillId="4" borderId="11" xfId="2" applyFont="1" applyFill="1" applyBorder="1" applyAlignment="1">
      <alignment horizontal="center" vertical="center" wrapText="1"/>
    </xf>
    <xf numFmtId="0" fontId="48" fillId="4" borderId="10" xfId="2" applyFont="1" applyFill="1" applyBorder="1" applyAlignment="1">
      <alignment horizontal="center" vertical="center" wrapText="1"/>
    </xf>
    <xf numFmtId="0" fontId="48" fillId="4" borderId="9" xfId="2" applyFont="1" applyFill="1" applyBorder="1" applyAlignment="1">
      <alignment horizontal="center" vertical="center" wrapText="1"/>
    </xf>
    <xf numFmtId="0" fontId="2" fillId="18" borderId="2" xfId="2" applyFont="1" applyFill="1" applyAlignment="1">
      <alignment horizontal="center" vertical="center"/>
    </xf>
    <xf numFmtId="0" fontId="2" fillId="18" borderId="2" xfId="2" applyFont="1" applyFill="1"/>
    <xf numFmtId="0" fontId="38" fillId="2" borderId="0" xfId="0" applyFont="1" applyFill="1" applyAlignment="1">
      <alignment horizontal="center" vertical="center"/>
    </xf>
    <xf numFmtId="0" fontId="3" fillId="6" borderId="0" xfId="0" applyFont="1" applyFill="1" applyAlignment="1">
      <alignment horizontal="center"/>
    </xf>
    <xf numFmtId="0" fontId="13" fillId="3" borderId="0" xfId="0" applyFont="1" applyFill="1" applyAlignment="1">
      <alignment horizontal="center" vertical="center" wrapText="1"/>
    </xf>
    <xf numFmtId="0" fontId="4" fillId="3" borderId="0" xfId="0" applyFont="1" applyFill="1" applyAlignment="1">
      <alignment horizontal="center" vertical="center" wrapText="1"/>
    </xf>
    <xf numFmtId="0" fontId="14"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4" borderId="11" xfId="0" applyFont="1" applyFill="1" applyBorder="1" applyAlignment="1">
      <alignment horizontal="center" vertical="center"/>
    </xf>
    <xf numFmtId="0" fontId="7" fillId="0" borderId="1"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12" xfId="0" applyFont="1" applyBorder="1" applyAlignment="1">
      <alignment horizontal="left" vertical="center" wrapText="1" indent="1"/>
    </xf>
    <xf numFmtId="0" fontId="13" fillId="6" borderId="0" xfId="0" applyFont="1" applyFill="1" applyAlignment="1">
      <alignment horizontal="center" vertical="center" wrapText="1"/>
    </xf>
    <xf numFmtId="0" fontId="4" fillId="6" borderId="0" xfId="0" applyFont="1" applyFill="1" applyAlignment="1">
      <alignment horizontal="center" vertical="center" wrapText="1"/>
    </xf>
    <xf numFmtId="0" fontId="55" fillId="0" borderId="1" xfId="0" applyFont="1" applyBorder="1" applyAlignment="1">
      <alignment horizontal="left" vertical="center" wrapText="1" indent="1"/>
    </xf>
    <xf numFmtId="0" fontId="19" fillId="0" borderId="2"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46" fillId="0" borderId="2"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3" xfId="0" applyFont="1" applyBorder="1" applyAlignment="1">
      <alignment horizontal="left" vertical="center" wrapText="1" indent="1"/>
    </xf>
    <xf numFmtId="0" fontId="46"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13" xfId="0" applyFont="1" applyBorder="1" applyAlignment="1">
      <alignment horizontal="left" vertical="center" wrapText="1" indent="1"/>
    </xf>
    <xf numFmtId="0" fontId="40" fillId="6" borderId="0" xfId="0" applyFont="1" applyFill="1" applyAlignment="1">
      <alignment horizontal="center"/>
    </xf>
    <xf numFmtId="0" fontId="8" fillId="5" borderId="0" xfId="0" applyFont="1" applyFill="1" applyAlignment="1">
      <alignment horizontal="center" vertical="center" wrapText="1"/>
    </xf>
    <xf numFmtId="0" fontId="11" fillId="6" borderId="0" xfId="0" applyFont="1" applyFill="1" applyAlignment="1">
      <alignment horizontal="center" vertical="center"/>
    </xf>
    <xf numFmtId="0" fontId="16" fillId="3" borderId="0" xfId="1" applyFont="1" applyFill="1" applyAlignment="1" applyProtection="1">
      <alignment horizontal="center" vertical="center" wrapText="1"/>
      <protection locked="0"/>
    </xf>
    <xf numFmtId="0" fontId="17" fillId="3" borderId="0" xfId="0" applyFont="1" applyFill="1" applyAlignment="1" applyProtection="1">
      <alignment horizontal="center" vertical="center" wrapText="1"/>
      <protection locked="0"/>
    </xf>
    <xf numFmtId="0" fontId="30" fillId="10" borderId="8" xfId="2" applyFont="1" applyFill="1" applyBorder="1" applyAlignment="1">
      <alignment horizontal="center" vertical="center"/>
    </xf>
    <xf numFmtId="0" fontId="31" fillId="10" borderId="4" xfId="2" applyFont="1" applyFill="1" applyBorder="1" applyAlignment="1">
      <alignment horizontal="center" vertical="center"/>
    </xf>
    <xf numFmtId="0" fontId="31" fillId="10" borderId="12" xfId="2" applyFont="1" applyFill="1" applyBorder="1" applyAlignment="1">
      <alignment horizontal="center" vertical="center"/>
    </xf>
    <xf numFmtId="0" fontId="24" fillId="0" borderId="2" xfId="2" applyFont="1" applyAlignment="1">
      <alignment horizontal="center" vertical="center"/>
    </xf>
    <xf numFmtId="0" fontId="33" fillId="7" borderId="8" xfId="2" applyFont="1" applyFill="1" applyBorder="1" applyAlignment="1">
      <alignment horizontal="center" vertical="center"/>
    </xf>
    <xf numFmtId="0" fontId="33" fillId="7" borderId="4" xfId="2" applyFont="1" applyFill="1" applyBorder="1" applyAlignment="1">
      <alignment horizontal="center" vertical="center"/>
    </xf>
    <xf numFmtId="0" fontId="33" fillId="7" borderId="12" xfId="2" applyFont="1" applyFill="1" applyBorder="1" applyAlignment="1">
      <alignment horizontal="center" vertical="center"/>
    </xf>
    <xf numFmtId="0" fontId="23" fillId="12" borderId="5" xfId="2" applyFont="1" applyFill="1" applyBorder="1" applyAlignment="1">
      <alignment horizontal="center" vertical="center"/>
    </xf>
    <xf numFmtId="0" fontId="23" fillId="12" borderId="6" xfId="2" applyFont="1" applyFill="1" applyBorder="1" applyAlignment="1">
      <alignment horizontal="center" vertical="center"/>
    </xf>
    <xf numFmtId="0" fontId="22" fillId="0" borderId="7" xfId="2" applyFont="1" applyBorder="1" applyAlignment="1">
      <alignment horizontal="center" vertical="center"/>
    </xf>
    <xf numFmtId="0" fontId="22" fillId="0" borderId="18" xfId="2" applyFont="1" applyBorder="1" applyAlignment="1">
      <alignment horizontal="center" vertical="center"/>
    </xf>
    <xf numFmtId="0" fontId="21" fillId="8" borderId="4" xfId="2" applyFont="1" applyFill="1" applyBorder="1" applyAlignment="1" applyProtection="1">
      <alignment horizontal="center" vertical="center"/>
      <protection locked="0"/>
    </xf>
    <xf numFmtId="0" fontId="21" fillId="8" borderId="12" xfId="2" applyFont="1" applyFill="1" applyBorder="1" applyAlignment="1" applyProtection="1">
      <alignment horizontal="center" vertical="center"/>
      <protection locked="0"/>
    </xf>
    <xf numFmtId="0" fontId="21" fillId="8" borderId="6" xfId="2" applyFont="1" applyFill="1" applyBorder="1" applyAlignment="1" applyProtection="1">
      <alignment horizontal="center" vertical="center"/>
      <protection locked="0"/>
    </xf>
    <xf numFmtId="0" fontId="21" fillId="8" borderId="13" xfId="2" applyFont="1" applyFill="1" applyBorder="1" applyAlignment="1" applyProtection="1">
      <alignment horizontal="center" vertical="center"/>
      <protection locked="0"/>
    </xf>
    <xf numFmtId="0" fontId="32" fillId="11" borderId="8" xfId="2" applyFont="1" applyFill="1" applyBorder="1" applyAlignment="1">
      <alignment horizontal="center" vertical="center" wrapText="1"/>
    </xf>
    <xf numFmtId="0" fontId="32" fillId="11" borderId="4" xfId="2" applyFont="1" applyFill="1" applyBorder="1" applyAlignment="1">
      <alignment horizontal="center" vertical="center"/>
    </xf>
    <xf numFmtId="0" fontId="32" fillId="11" borderId="12" xfId="2" applyFont="1" applyFill="1" applyBorder="1" applyAlignment="1">
      <alignment horizontal="center" vertical="center"/>
    </xf>
    <xf numFmtId="0" fontId="23" fillId="12" borderId="8" xfId="2" applyFont="1" applyFill="1" applyBorder="1" applyAlignment="1">
      <alignment horizontal="center" vertical="center"/>
    </xf>
    <xf numFmtId="0" fontId="23" fillId="12" borderId="4" xfId="2" applyFont="1" applyFill="1" applyBorder="1" applyAlignment="1">
      <alignment horizontal="center" vertical="center"/>
    </xf>
    <xf numFmtId="0" fontId="1" fillId="13" borderId="2" xfId="2" applyFont="1" applyFill="1" applyAlignment="1">
      <alignment horizontal="center" vertical="center"/>
    </xf>
    <xf numFmtId="0" fontId="22" fillId="0" borderId="7" xfId="2" applyFont="1" applyBorder="1" applyAlignment="1">
      <alignment horizontal="center" vertical="center" wrapText="1"/>
    </xf>
    <xf numFmtId="166" fontId="29" fillId="6" borderId="2" xfId="2" applyNumberFormat="1" applyFont="1" applyFill="1" applyAlignment="1">
      <alignment horizontal="center" vertical="center"/>
    </xf>
    <xf numFmtId="0" fontId="10" fillId="6" borderId="2" xfId="2" applyFill="1"/>
    <xf numFmtId="0" fontId="28" fillId="15" borderId="2" xfId="2" applyFont="1" applyFill="1" applyAlignment="1">
      <alignment horizontal="center"/>
    </xf>
    <xf numFmtId="0" fontId="28" fillId="15" borderId="3" xfId="2" applyFont="1" applyFill="1" applyBorder="1" applyAlignment="1">
      <alignment horizontal="center"/>
    </xf>
    <xf numFmtId="0" fontId="28" fillId="15" borderId="7" xfId="2" applyFont="1" applyFill="1" applyBorder="1" applyAlignment="1">
      <alignment horizontal="center"/>
    </xf>
    <xf numFmtId="0" fontId="27" fillId="14" borderId="2" xfId="2" applyFont="1" applyFill="1" applyAlignment="1">
      <alignment horizontal="center" vertical="center" wrapText="1"/>
    </xf>
    <xf numFmtId="0" fontId="1" fillId="17" borderId="2" xfId="2" applyFont="1" applyFill="1" applyAlignment="1">
      <alignment horizontal="center" vertical="center"/>
    </xf>
    <xf numFmtId="0" fontId="39" fillId="14" borderId="2" xfId="2" applyFont="1" applyFill="1" applyAlignment="1">
      <alignment horizontal="center" vertical="center" wrapText="1"/>
    </xf>
    <xf numFmtId="0" fontId="28" fillId="16" borderId="2" xfId="2" applyFont="1" applyFill="1" applyAlignment="1">
      <alignment horizontal="center" vertical="center"/>
    </xf>
    <xf numFmtId="0" fontId="41" fillId="15" borderId="7" xfId="2" applyFont="1" applyFill="1" applyBorder="1" applyAlignment="1">
      <alignment horizontal="center" vertical="center" wrapText="1"/>
    </xf>
    <xf numFmtId="0" fontId="28" fillId="15" borderId="2" xfId="2" applyFont="1" applyFill="1" applyAlignment="1">
      <alignment horizontal="center" vertical="center"/>
    </xf>
    <xf numFmtId="0" fontId="28" fillId="15" borderId="8" xfId="2" applyFont="1" applyFill="1" applyBorder="1" applyAlignment="1">
      <alignment horizontal="center"/>
    </xf>
    <xf numFmtId="0" fontId="28" fillId="15" borderId="4" xfId="2" applyFont="1" applyFill="1" applyBorder="1" applyAlignment="1">
      <alignment horizontal="center"/>
    </xf>
    <xf numFmtId="0" fontId="28" fillId="15" borderId="12" xfId="2" applyFont="1" applyFill="1" applyBorder="1" applyAlignment="1">
      <alignment horizontal="center"/>
    </xf>
    <xf numFmtId="0" fontId="13" fillId="3" borderId="8" xfId="0" applyFont="1" applyFill="1" applyBorder="1" applyAlignment="1" applyProtection="1">
      <alignment horizontal="left" vertical="center" wrapText="1"/>
      <protection locked="0"/>
    </xf>
    <xf numFmtId="0" fontId="13" fillId="3" borderId="4" xfId="0" applyFont="1" applyFill="1" applyBorder="1" applyAlignment="1" applyProtection="1">
      <alignment horizontal="left" vertical="center" wrapText="1"/>
      <protection locked="0"/>
    </xf>
    <xf numFmtId="0" fontId="13" fillId="3" borderId="12" xfId="0" applyFont="1" applyFill="1" applyBorder="1" applyAlignment="1" applyProtection="1">
      <alignment horizontal="left" vertical="center" wrapText="1"/>
      <protection locked="0"/>
    </xf>
    <xf numFmtId="0" fontId="13" fillId="3" borderId="7" xfId="0" applyFont="1" applyFill="1" applyBorder="1" applyAlignment="1" applyProtection="1">
      <alignment horizontal="left" vertical="center" wrapText="1"/>
      <protection locked="0"/>
    </xf>
    <xf numFmtId="0" fontId="13" fillId="3" borderId="2" xfId="0" applyFont="1" applyFill="1" applyBorder="1" applyAlignment="1" applyProtection="1">
      <alignment horizontal="left" vertical="center" wrapText="1"/>
      <protection locked="0"/>
    </xf>
    <xf numFmtId="0" fontId="13" fillId="3" borderId="3" xfId="0" applyFont="1" applyFill="1" applyBorder="1" applyAlignment="1" applyProtection="1">
      <alignment horizontal="left" vertical="center" wrapText="1"/>
      <protection locked="0"/>
    </xf>
    <xf numFmtId="0" fontId="13" fillId="3" borderId="5" xfId="0" applyFont="1" applyFill="1" applyBorder="1" applyAlignment="1" applyProtection="1">
      <alignment horizontal="left" vertical="center" wrapText="1"/>
      <protection locked="0"/>
    </xf>
    <xf numFmtId="0" fontId="13" fillId="3" borderId="6" xfId="0" applyFont="1" applyFill="1" applyBorder="1" applyAlignment="1" applyProtection="1">
      <alignment horizontal="left" vertical="center" wrapText="1"/>
      <protection locked="0"/>
    </xf>
    <xf numFmtId="0" fontId="13" fillId="3" borderId="13" xfId="0" applyFont="1" applyFill="1" applyBorder="1" applyAlignment="1" applyProtection="1">
      <alignment horizontal="left" vertical="center" wrapText="1"/>
      <protection locked="0"/>
    </xf>
    <xf numFmtId="0" fontId="44" fillId="0" borderId="7" xfId="2" applyFont="1" applyBorder="1" applyAlignment="1">
      <alignment horizontal="center" vertical="center" wrapText="1"/>
    </xf>
    <xf numFmtId="0" fontId="46" fillId="0" borderId="7" xfId="2" applyFont="1" applyBorder="1" applyAlignment="1">
      <alignment horizontal="center" vertical="center" wrapText="1"/>
    </xf>
    <xf numFmtId="0" fontId="2" fillId="0" borderId="5" xfId="2" applyFont="1" applyBorder="1" applyAlignment="1">
      <alignment horizontal="center" vertical="center" wrapText="1"/>
    </xf>
    <xf numFmtId="0" fontId="54" fillId="2" borderId="2" xfId="2" applyFont="1" applyFill="1" applyAlignment="1">
      <alignment horizontal="center" vertical="center"/>
    </xf>
    <xf numFmtId="0" fontId="52" fillId="2" borderId="2" xfId="2" applyFont="1" applyFill="1" applyAlignment="1">
      <alignment horizontal="center" vertical="center"/>
    </xf>
    <xf numFmtId="0" fontId="45" fillId="0" borderId="8" xfId="2" applyFont="1" applyBorder="1" applyAlignment="1">
      <alignment horizontal="center" vertical="center" wrapText="1"/>
    </xf>
    <xf numFmtId="0" fontId="45" fillId="0" borderId="7" xfId="2" applyFont="1" applyBorder="1" applyAlignment="1">
      <alignment horizontal="center" vertical="center" wrapText="1"/>
    </xf>
    <xf numFmtId="0" fontId="37" fillId="2" borderId="0" xfId="0" applyFont="1" applyFill="1" applyAlignment="1">
      <alignment horizontal="center" vertical="center"/>
    </xf>
    <xf numFmtId="0" fontId="12" fillId="4" borderId="8" xfId="0" applyFont="1" applyFill="1" applyBorder="1" applyAlignment="1">
      <alignment horizontal="center"/>
    </xf>
    <xf numFmtId="0" fontId="9" fillId="4" borderId="4" xfId="0" applyFont="1" applyFill="1" applyBorder="1" applyAlignment="1">
      <alignment horizontal="center"/>
    </xf>
    <xf numFmtId="0" fontId="9" fillId="4" borderId="12" xfId="0" applyFont="1" applyFill="1" applyBorder="1" applyAlignment="1">
      <alignment horizontal="center"/>
    </xf>
    <xf numFmtId="0" fontId="11" fillId="4" borderId="5" xfId="0" applyFont="1" applyFill="1" applyBorder="1" applyAlignment="1">
      <alignment horizontal="center" vertical="top"/>
    </xf>
    <xf numFmtId="0" fontId="11" fillId="4" borderId="6" xfId="0" applyFont="1" applyFill="1" applyBorder="1" applyAlignment="1">
      <alignment horizontal="center" vertical="top"/>
    </xf>
    <xf numFmtId="0" fontId="11" fillId="4" borderId="13" xfId="0" applyFont="1" applyFill="1" applyBorder="1" applyAlignment="1">
      <alignment horizontal="center" vertical="top"/>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9" fillId="4" borderId="2" xfId="0" applyFont="1" applyFill="1" applyBorder="1" applyAlignment="1">
      <alignment horizontal="center"/>
    </xf>
    <xf numFmtId="0" fontId="4" fillId="3" borderId="3" xfId="0" applyFont="1" applyFill="1" applyBorder="1" applyAlignment="1" applyProtection="1">
      <alignment horizontal="left" vertical="center" wrapText="1"/>
      <protection locked="0"/>
    </xf>
    <xf numFmtId="0" fontId="11" fillId="4" borderId="5" xfId="0" applyFont="1" applyFill="1" applyBorder="1" applyAlignment="1">
      <alignment horizontal="center" vertical="top" wrapText="1"/>
    </xf>
    <xf numFmtId="0" fontId="52" fillId="2" borderId="2" xfId="2" applyFont="1" applyFill="1" applyAlignment="1">
      <alignment horizontal="center" vertical="center" wrapText="1"/>
    </xf>
    <xf numFmtId="0" fontId="4" fillId="3" borderId="2" xfId="2" applyFont="1" applyFill="1" applyAlignment="1">
      <alignment horizontal="center" vertical="center" wrapText="1"/>
    </xf>
    <xf numFmtId="0" fontId="48" fillId="4" borderId="8" xfId="2" applyFont="1" applyFill="1" applyBorder="1" applyAlignment="1">
      <alignment horizontal="center" vertical="center" wrapText="1"/>
    </xf>
    <xf numFmtId="0" fontId="48" fillId="4" borderId="4" xfId="2" applyFont="1" applyFill="1" applyBorder="1" applyAlignment="1">
      <alignment horizontal="center" vertical="center"/>
    </xf>
    <xf numFmtId="0" fontId="48" fillId="4" borderId="12" xfId="2" applyFont="1" applyFill="1" applyBorder="1" applyAlignment="1">
      <alignment horizontal="center" vertical="center"/>
    </xf>
    <xf numFmtId="0" fontId="50" fillId="0" borderId="7" xfId="2" applyFont="1" applyBorder="1" applyAlignment="1">
      <alignment vertical="center" wrapText="1"/>
    </xf>
    <xf numFmtId="0" fontId="9" fillId="0" borderId="2" xfId="2" applyFont="1" applyAlignment="1">
      <alignment vertical="center" wrapText="1"/>
    </xf>
    <xf numFmtId="0" fontId="56" fillId="0" borderId="2" xfId="3" applyBorder="1" applyAlignment="1" applyProtection="1">
      <alignment vertical="center" wrapText="1"/>
      <protection locked="0"/>
    </xf>
    <xf numFmtId="0" fontId="56" fillId="0" borderId="3" xfId="3" applyBorder="1" applyAlignment="1" applyProtection="1">
      <alignment vertical="center" wrapText="1"/>
      <protection locked="0"/>
    </xf>
    <xf numFmtId="0" fontId="40" fillId="18" borderId="2" xfId="2" applyFont="1" applyFill="1" applyAlignment="1">
      <alignment horizontal="center"/>
    </xf>
    <xf numFmtId="0" fontId="50" fillId="0" borderId="5" xfId="2" applyFont="1" applyBorder="1" applyAlignment="1">
      <alignment vertical="center" wrapText="1"/>
    </xf>
    <xf numFmtId="0" fontId="9" fillId="0" borderId="6" xfId="2" applyFont="1" applyBorder="1" applyAlignment="1">
      <alignment vertical="center" wrapText="1"/>
    </xf>
    <xf numFmtId="0" fontId="56" fillId="0" borderId="6" xfId="3" applyBorder="1" applyAlignment="1" applyProtection="1">
      <alignment vertical="center" wrapText="1"/>
      <protection locked="0"/>
    </xf>
    <xf numFmtId="0" fontId="56" fillId="0" borderId="13" xfId="3" applyBorder="1" applyAlignment="1" applyProtection="1">
      <alignment vertical="center" wrapText="1"/>
      <protection locked="0"/>
    </xf>
    <xf numFmtId="0" fontId="55" fillId="5" borderId="2" xfId="2" applyFont="1" applyFill="1" applyAlignment="1">
      <alignment horizontal="center" vertical="center" wrapText="1"/>
    </xf>
    <xf numFmtId="0" fontId="7" fillId="5" borderId="2" xfId="2" applyFont="1" applyFill="1" applyAlignment="1">
      <alignment horizontal="center" vertical="center" wrapText="1"/>
    </xf>
  </cellXfs>
  <cellStyles count="4">
    <cellStyle name="Lien hypertexte" xfId="1" xr:uid="{00000000-0005-0000-0000-000000000000}"/>
    <cellStyle name="Lien hypertexte 2" xfId="3" xr:uid="{D9798774-7B57-417F-9C58-D40351E9BA24}"/>
    <cellStyle name="Normal" xfId="0" builtinId="0"/>
    <cellStyle name="Normal 2" xfId="2" xr:uid="{00000000-0005-0000-0000-000002000000}"/>
  </cellStyles>
  <dxfs count="2">
    <dxf>
      <font>
        <b/>
        <color rgb="FFB91C1C"/>
      </font>
      <fill>
        <patternFill>
          <bgColor rgb="FFFEE2E2"/>
        </patternFill>
      </fill>
    </dxf>
    <dxf>
      <font>
        <b/>
        <color rgb="FFB91C1C"/>
      </font>
      <fill>
        <patternFill>
          <bgColor rgb="FFFEE2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fr-FR"/>
              <a:t>% des dépenses vs revenus</a:t>
            </a:r>
          </a:p>
        </c:rich>
      </c:tx>
      <c:overlay val="0"/>
    </c:title>
    <c:autoTitleDeleted val="0"/>
    <c:plotArea>
      <c:layout/>
      <c:pieChart>
        <c:varyColors val="1"/>
        <c:ser>
          <c:idx val="0"/>
          <c:order val="0"/>
          <c:tx>
            <c:v>Montant annuel</c:v>
          </c:tx>
          <c:cat>
            <c:strRef>
              <c:f>'TABLEAU DE BORD'!$B$12:$B$19</c:f>
              <c:strCache>
                <c:ptCount val="8"/>
                <c:pt idx="0">
                  <c:v>Dépenses courantes</c:v>
                </c:pt>
                <c:pt idx="1">
                  <c:v>Transports</c:v>
                </c:pt>
                <c:pt idx="2">
                  <c:v>Enfants</c:v>
                </c:pt>
                <c:pt idx="3">
                  <c:v>Loisirs</c:v>
                </c:pt>
                <c:pt idx="4">
                  <c:v>Banque</c:v>
                </c:pt>
                <c:pt idx="5">
                  <c:v>Impôts et taxes</c:v>
                </c:pt>
                <c:pt idx="6">
                  <c:v>Autres dépenses</c:v>
                </c:pt>
                <c:pt idx="7">
                  <c:v>Disponible</c:v>
                </c:pt>
              </c:strCache>
            </c:strRef>
          </c:cat>
          <c:val>
            <c:numRef>
              <c:f>'TABLEAU DE BORD'!$C$12:$C$19</c:f>
              <c:numCache>
                <c:formatCode>#\ ##0\ [$€-40C]</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4B5-4E9C-AE07-4BA2BB662C6B}"/>
            </c:ext>
          </c:extLst>
        </c:ser>
        <c:dLbls>
          <c:showLegendKey val="0"/>
          <c:showVal val="0"/>
          <c:showCatName val="0"/>
          <c:showSerName val="0"/>
          <c:showPercent val="0"/>
          <c:showBubbleSize val="0"/>
          <c:showLeaderLines val="0"/>
        </c:dLbls>
        <c:firstSliceAng val="0"/>
      </c:pieChart>
    </c:plotArea>
    <c:legend>
      <c:legendPos val="r"/>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r>
              <a:rPr lang="fr-FR"/>
              <a:t>Besoins / Envies / Épargne</a:t>
            </a:r>
          </a:p>
        </c:rich>
      </c:tx>
      <c:overlay val="0"/>
    </c:title>
    <c:autoTitleDeleted val="0"/>
    <c:plotArea>
      <c:layout/>
      <c:pieChart>
        <c:varyColors val="1"/>
        <c:ser>
          <c:idx val="0"/>
          <c:order val="0"/>
          <c:tx>
            <c:v>Montant annuel</c:v>
          </c:tx>
          <c:cat>
            <c:strRef>
              <c:f>'TABLEAU DE BORD'!$G$12:$G$14</c:f>
              <c:strCache>
                <c:ptCount val="3"/>
                <c:pt idx="0">
                  <c:v>Besoins</c:v>
                </c:pt>
                <c:pt idx="1">
                  <c:v>Envies</c:v>
                </c:pt>
                <c:pt idx="2">
                  <c:v>Épargne</c:v>
                </c:pt>
              </c:strCache>
            </c:strRef>
          </c:cat>
          <c:val>
            <c:numRef>
              <c:f>'TABLEAU DE BORD'!$H$12:$H$14</c:f>
              <c:numCache>
                <c:formatCode>#\ ##0\ [$€-40C]</c:formatCode>
                <c:ptCount val="3"/>
                <c:pt idx="0">
                  <c:v>0</c:v>
                </c:pt>
                <c:pt idx="1">
                  <c:v>0</c:v>
                </c:pt>
                <c:pt idx="2">
                  <c:v>0</c:v>
                </c:pt>
              </c:numCache>
            </c:numRef>
          </c:val>
          <c:extLst>
            <c:ext xmlns:c16="http://schemas.microsoft.com/office/drawing/2014/chart" uri="{C3380CC4-5D6E-409C-BE32-E72D297353CC}">
              <c16:uniqueId val="{00000000-8A5E-44A4-92D6-03BA301C46C6}"/>
            </c:ext>
          </c:extLst>
        </c:ser>
        <c:dLbls>
          <c:showLegendKey val="0"/>
          <c:showVal val="0"/>
          <c:showCatName val="0"/>
          <c:showSerName val="0"/>
          <c:showPercent val="0"/>
          <c:showBubbleSize val="0"/>
          <c:showLeaderLines val="0"/>
        </c:dLbls>
        <c:firstSliceAng val="0"/>
      </c:pieChart>
    </c:plotArea>
    <c:legend>
      <c:legendPos val="r"/>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1066800</xdr:colOff>
      <xdr:row>23</xdr:row>
      <xdr:rowOff>20109</xdr:rowOff>
    </xdr:from>
    <xdr:to>
      <xdr:col>6</xdr:col>
      <xdr:colOff>516255</xdr:colOff>
      <xdr:row>24</xdr:row>
      <xdr:rowOff>54348</xdr:rowOff>
    </xdr:to>
    <xdr:pic>
      <xdr:nvPicPr>
        <xdr:cNvPr id="2" name="/xl/media/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22</xdr:row>
      <xdr:rowOff>0</xdr:rowOff>
    </xdr:from>
    <xdr:to>
      <xdr:col>6</xdr:col>
      <xdr:colOff>0</xdr:colOff>
      <xdr:row>39</xdr:row>
      <xdr:rowOff>0</xdr:rowOff>
    </xdr:to>
    <xdr:graphicFrame macro="">
      <xdr:nvGraphicFramePr>
        <xdr:cNvPr id="2" nam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22</xdr:row>
      <xdr:rowOff>0</xdr:rowOff>
    </xdr:from>
    <xdr:to>
      <xdr:col>13</xdr:col>
      <xdr:colOff>0</xdr:colOff>
      <xdr:row>39</xdr:row>
      <xdr:rowOff>0</xdr:rowOff>
    </xdr:to>
    <xdr:graphicFrame macro="">
      <xdr:nvGraphicFramePr>
        <xdr:cNvPr id="3" name="Chart">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3</xdr:col>
      <xdr:colOff>135988</xdr:colOff>
      <xdr:row>14</xdr:row>
      <xdr:rowOff>324142</xdr:rowOff>
    </xdr:from>
    <xdr:ext cx="2274399" cy="1145834"/>
    <xdr:pic>
      <xdr:nvPicPr>
        <xdr:cNvPr id="2" name="Image 1">
          <a:extLst>
            <a:ext uri="{FF2B5EF4-FFF2-40B4-BE49-F238E27FC236}">
              <a16:creationId xmlns:a16="http://schemas.microsoft.com/office/drawing/2014/main" id="{46413313-D06D-4C3C-96E7-A64DC088D7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2428" y="2568232"/>
          <a:ext cx="2274399" cy="1145834"/>
        </a:xfrm>
        <a:prstGeom prst="rect">
          <a:avLst/>
        </a:prstGeom>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hyperlink" Target="mailto:contact@sereinement-demain.com" TargetMode="External"/><Relationship Id="rId2" Type="http://schemas.openxmlformats.org/officeDocument/2006/relationships/hyperlink" Target="https://julie-epis.fr/actualites/" TargetMode="External"/><Relationship Id="rId1" Type="http://schemas.openxmlformats.org/officeDocument/2006/relationships/hyperlink" Target="https://calendly.com/julie_sereinementdemain/"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linkedin.com/in/julie-ep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95"/>
  <sheetViews>
    <sheetView tabSelected="1" workbookViewId="0">
      <selection activeCell="I6" sqref="I6"/>
    </sheetView>
  </sheetViews>
  <sheetFormatPr baseColWidth="10" defaultColWidth="8.796875" defaultRowHeight="13.8"/>
  <cols>
    <col min="1" max="1" width="8.796875" style="5"/>
    <col min="2" max="2" width="8" customWidth="1"/>
    <col min="3" max="3" width="14.5" customWidth="1"/>
    <col min="4" max="4" width="8.5" customWidth="1"/>
    <col min="5" max="5" width="22" customWidth="1"/>
    <col min="6" max="6" width="35.09765625" customWidth="1"/>
    <col min="7" max="7" width="69.8984375" customWidth="1"/>
    <col min="8" max="36" width="8.796875" style="5"/>
  </cols>
  <sheetData>
    <row r="1" spans="1:36">
      <c r="B1" s="5"/>
      <c r="C1" s="5"/>
      <c r="D1" s="5"/>
      <c r="E1" s="5"/>
      <c r="F1" s="5"/>
      <c r="G1" s="5"/>
    </row>
    <row r="2" spans="1:36" ht="21.75" customHeight="1">
      <c r="B2" s="95" t="s">
        <v>0</v>
      </c>
      <c r="C2" s="95"/>
      <c r="D2" s="95"/>
      <c r="E2" s="95"/>
      <c r="F2" s="95"/>
      <c r="G2" s="95"/>
    </row>
    <row r="3" spans="1:36" ht="5.7" customHeight="1">
      <c r="B3" s="2"/>
      <c r="C3" s="2"/>
      <c r="D3" s="2"/>
      <c r="E3" s="2"/>
      <c r="F3" s="2"/>
      <c r="G3" s="2"/>
    </row>
    <row r="4" spans="1:36" ht="17.399999999999999">
      <c r="B4" s="96" t="s">
        <v>1</v>
      </c>
      <c r="C4" s="96"/>
      <c r="D4" s="96"/>
      <c r="E4" s="96"/>
      <c r="F4" s="96"/>
      <c r="G4" s="96"/>
    </row>
    <row r="5" spans="1:36" ht="14.4">
      <c r="B5" s="2"/>
      <c r="C5" s="2"/>
      <c r="D5" s="2"/>
      <c r="E5" s="2"/>
      <c r="F5" s="2"/>
      <c r="G5" s="2"/>
    </row>
    <row r="6" spans="1:36" ht="17.850000000000001" customHeight="1">
      <c r="B6" s="97" t="s">
        <v>2</v>
      </c>
      <c r="C6" s="98"/>
      <c r="D6" s="98"/>
      <c r="E6" s="98"/>
      <c r="F6" s="98"/>
      <c r="G6" s="98"/>
    </row>
    <row r="7" spans="1:36" ht="17.850000000000001" customHeight="1">
      <c r="B7" s="98"/>
      <c r="C7" s="98"/>
      <c r="D7" s="98"/>
      <c r="E7" s="98"/>
      <c r="F7" s="98"/>
      <c r="G7" s="98"/>
      <c r="L7" s="6"/>
      <c r="M7" s="6"/>
    </row>
    <row r="8" spans="1:36" ht="57.15" customHeight="1">
      <c r="B8" s="98"/>
      <c r="C8" s="98"/>
      <c r="D8" s="98"/>
      <c r="E8" s="98"/>
      <c r="F8" s="98"/>
      <c r="G8" s="98"/>
      <c r="L8" s="6"/>
      <c r="M8" s="6"/>
    </row>
    <row r="9" spans="1:36" ht="14.4">
      <c r="B9" s="2"/>
      <c r="C9" s="2"/>
      <c r="D9" s="2"/>
      <c r="E9" s="2"/>
      <c r="F9" s="2"/>
      <c r="G9" s="2"/>
    </row>
    <row r="10" spans="1:36" s="7" customFormat="1" ht="18.75" customHeight="1">
      <c r="A10" s="13"/>
      <c r="B10" s="99" t="s">
        <v>3</v>
      </c>
      <c r="C10" s="100"/>
      <c r="D10" s="100"/>
      <c r="E10" s="100"/>
      <c r="F10" s="100"/>
      <c r="G10" s="101"/>
      <c r="H10" s="66"/>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row>
    <row r="11" spans="1:36" ht="20.55" customHeight="1">
      <c r="B11" s="1">
        <v>1</v>
      </c>
      <c r="C11" s="102" t="s">
        <v>4</v>
      </c>
      <c r="D11" s="102"/>
      <c r="E11" s="103" t="s">
        <v>5</v>
      </c>
      <c r="F11" s="103"/>
      <c r="G11" s="104"/>
    </row>
    <row r="12" spans="1:36" ht="20.55" customHeight="1">
      <c r="B12" s="1">
        <v>2</v>
      </c>
      <c r="C12" s="102" t="s">
        <v>6</v>
      </c>
      <c r="D12" s="102"/>
      <c r="E12" s="103" t="s">
        <v>7</v>
      </c>
      <c r="F12" s="103"/>
      <c r="G12" s="104"/>
    </row>
    <row r="13" spans="1:36" ht="20.55" customHeight="1">
      <c r="B13" s="1">
        <v>3</v>
      </c>
      <c r="C13" s="107" t="s">
        <v>255</v>
      </c>
      <c r="D13" s="102"/>
      <c r="E13" s="108" t="s">
        <v>8</v>
      </c>
      <c r="F13" s="109"/>
      <c r="G13" s="110"/>
    </row>
    <row r="14" spans="1:36" ht="20.55" customHeight="1">
      <c r="B14" s="1">
        <v>4</v>
      </c>
      <c r="C14" s="102" t="s">
        <v>9</v>
      </c>
      <c r="D14" s="102"/>
      <c r="E14" s="111" t="s">
        <v>10</v>
      </c>
      <c r="F14" s="109"/>
      <c r="G14" s="110"/>
    </row>
    <row r="15" spans="1:36" ht="20.55" customHeight="1">
      <c r="B15" s="1">
        <v>5</v>
      </c>
      <c r="C15" s="112" t="s">
        <v>11</v>
      </c>
      <c r="D15" s="113"/>
      <c r="E15" s="114" t="s">
        <v>256</v>
      </c>
      <c r="F15" s="115"/>
      <c r="G15" s="116"/>
    </row>
    <row r="16" spans="1:36" ht="14.4">
      <c r="B16" s="2"/>
      <c r="C16" s="4"/>
      <c r="D16" s="4"/>
      <c r="E16" s="3"/>
      <c r="F16" s="3"/>
      <c r="G16" s="3"/>
    </row>
    <row r="17" spans="2:15" ht="14.4">
      <c r="B17" s="2"/>
      <c r="C17" s="2"/>
      <c r="D17" s="2"/>
      <c r="E17" s="2"/>
      <c r="F17" s="2"/>
      <c r="G17" s="2"/>
    </row>
    <row r="18" spans="2:15">
      <c r="B18" s="118" t="s">
        <v>12</v>
      </c>
      <c r="C18" s="118"/>
      <c r="D18" s="118"/>
      <c r="E18" s="118"/>
      <c r="F18" s="118"/>
      <c r="G18" s="118"/>
    </row>
    <row r="19" spans="2:15">
      <c r="B19" s="118"/>
      <c r="C19" s="118"/>
      <c r="D19" s="118"/>
      <c r="E19" s="118"/>
      <c r="F19" s="118"/>
      <c r="G19" s="118"/>
    </row>
    <row r="20" spans="2:15" ht="14.4">
      <c r="B20" s="2"/>
      <c r="C20" s="2"/>
      <c r="D20" s="2"/>
      <c r="E20" s="2"/>
      <c r="F20" s="2"/>
      <c r="G20" s="2"/>
    </row>
    <row r="21" spans="2:15" ht="18.75" customHeight="1">
      <c r="B21" s="120" t="str">
        <f>HYPERLINK("https://julie-epis.fr/contact/","Besoin d’un regard extérieur ? Réserver un échange avec Julie → ICI")</f>
        <v>Besoin d’un regard extérieur ? Réserver un échange avec Julie → ICI</v>
      </c>
      <c r="C21" s="121"/>
      <c r="D21" s="121"/>
      <c r="E21" s="121"/>
      <c r="F21" s="121"/>
      <c r="G21" s="121"/>
      <c r="H21" s="105"/>
      <c r="I21" s="106"/>
      <c r="J21" s="106"/>
      <c r="K21" s="106"/>
      <c r="L21" s="106"/>
      <c r="M21" s="106"/>
      <c r="N21" s="105"/>
      <c r="O21" s="106"/>
    </row>
    <row r="22" spans="2:15" ht="27.3" customHeight="1">
      <c r="B22" s="121"/>
      <c r="C22" s="121"/>
      <c r="D22" s="121"/>
      <c r="E22" s="121"/>
      <c r="F22" s="121"/>
      <c r="G22" s="121"/>
      <c r="H22" s="106"/>
      <c r="I22" s="106"/>
      <c r="J22" s="106"/>
      <c r="K22" s="106"/>
      <c r="L22" s="106"/>
      <c r="M22" s="106"/>
      <c r="N22" s="106"/>
      <c r="O22" s="106"/>
    </row>
    <row r="23" spans="2:15" s="5" customFormat="1" ht="18.75" customHeight="1">
      <c r="B23" s="119" t="s">
        <v>13</v>
      </c>
      <c r="C23" s="119"/>
      <c r="D23" s="119"/>
      <c r="E23" s="119"/>
      <c r="F23" s="119"/>
      <c r="G23" s="119"/>
    </row>
    <row r="24" spans="2:15" s="5" customFormat="1" ht="66.3" customHeight="1">
      <c r="B24" s="117" t="s">
        <v>14</v>
      </c>
      <c r="C24" s="117"/>
      <c r="D24" s="117"/>
      <c r="E24" s="117"/>
      <c r="F24" s="117"/>
      <c r="G24" s="117"/>
    </row>
    <row r="25" spans="2:15" s="5" customFormat="1">
      <c r="B25" s="117"/>
      <c r="C25" s="117"/>
      <c r="D25" s="117"/>
      <c r="E25" s="117"/>
      <c r="F25" s="117"/>
      <c r="G25" s="117"/>
    </row>
    <row r="26" spans="2:15" s="5" customFormat="1"/>
    <row r="27" spans="2:15" s="5" customFormat="1"/>
    <row r="28" spans="2:15" s="5" customFormat="1"/>
    <row r="29" spans="2:15" s="5" customFormat="1"/>
    <row r="30" spans="2:15" s="5" customFormat="1"/>
    <row r="31" spans="2:15" s="5" customFormat="1"/>
    <row r="32" spans="2:15"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sheetData>
  <sheetProtection algorithmName="SHA-512" hashValue="janaeUfjjtqHRtGe6Cylv19AGV2alsYZWNCq2Ss8tSEQZmCyNu8mV64qfpdZtnwUexydKHFUCsUsrfH3BMJnkQ==" saltValue="jHcMoBUB/fSrDY+L0fwlVg==" spinCount="100000" sheet="1" objects="1" scenarios="1"/>
  <mergeCells count="20">
    <mergeCell ref="B24:G25"/>
    <mergeCell ref="C11:D11"/>
    <mergeCell ref="E11:G11"/>
    <mergeCell ref="B18:G19"/>
    <mergeCell ref="B23:G23"/>
    <mergeCell ref="B21:G22"/>
    <mergeCell ref="H21:M22"/>
    <mergeCell ref="N21:O22"/>
    <mergeCell ref="C13:D13"/>
    <mergeCell ref="E13:G13"/>
    <mergeCell ref="C14:D14"/>
    <mergeCell ref="E14:G14"/>
    <mergeCell ref="C15:D15"/>
    <mergeCell ref="E15:G15"/>
    <mergeCell ref="B2:G2"/>
    <mergeCell ref="B4:G4"/>
    <mergeCell ref="B6:G8"/>
    <mergeCell ref="B10:G10"/>
    <mergeCell ref="C12:D12"/>
    <mergeCell ref="E12:G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91"/>
  <sheetViews>
    <sheetView workbookViewId="0">
      <selection activeCell="D5" sqref="D5:H5"/>
    </sheetView>
  </sheetViews>
  <sheetFormatPr baseColWidth="10" defaultColWidth="8.796875" defaultRowHeight="13.8"/>
  <cols>
    <col min="1" max="1" width="8.796875" style="20"/>
    <col min="2" max="2" width="20.5" style="8" customWidth="1"/>
    <col min="3" max="3" width="45.3984375" style="8" customWidth="1"/>
    <col min="4" max="4" width="14" style="8" customWidth="1"/>
    <col min="5" max="5" width="17" style="8" customWidth="1"/>
    <col min="6" max="6" width="11.59765625" style="8" customWidth="1"/>
    <col min="7" max="7" width="18.3984375" style="8" customWidth="1"/>
    <col min="8" max="8" width="24" style="8" customWidth="1"/>
    <col min="9" max="26" width="8.796875" style="20"/>
    <col min="27" max="16384" width="8.796875" style="8"/>
  </cols>
  <sheetData>
    <row r="1" spans="2:34" s="20" customFormat="1"/>
    <row r="2" spans="2:34" ht="24.45" customHeight="1">
      <c r="B2" s="142" t="s">
        <v>15</v>
      </c>
      <c r="C2" s="142"/>
      <c r="D2" s="142"/>
      <c r="E2" s="142"/>
      <c r="F2" s="142"/>
      <c r="G2" s="142"/>
      <c r="H2" s="142"/>
    </row>
    <row r="3" spans="2:34" ht="13.95" customHeight="1">
      <c r="B3" s="125" t="s">
        <v>16</v>
      </c>
      <c r="C3" s="125"/>
      <c r="D3" s="125"/>
      <c r="E3" s="125"/>
      <c r="F3" s="125"/>
      <c r="G3" s="125"/>
      <c r="H3" s="125"/>
    </row>
    <row r="4" spans="2:34" s="20" customFormat="1" ht="13.95" customHeight="1">
      <c r="B4" s="39"/>
      <c r="C4" s="39"/>
      <c r="D4" s="39"/>
      <c r="E4" s="39"/>
      <c r="F4" s="39"/>
      <c r="G4" s="39"/>
      <c r="H4" s="39"/>
    </row>
    <row r="5" spans="2:34" ht="11.1" customHeight="1">
      <c r="B5" s="140" t="s">
        <v>17</v>
      </c>
      <c r="C5" s="141"/>
      <c r="D5" s="133"/>
      <c r="E5" s="133"/>
      <c r="F5" s="133"/>
      <c r="G5" s="133"/>
      <c r="H5" s="134"/>
      <c r="I5" s="6"/>
      <c r="J5" s="5"/>
      <c r="K5" s="5"/>
      <c r="L5" s="5"/>
      <c r="M5" s="5"/>
      <c r="N5" s="5"/>
      <c r="O5" s="5"/>
      <c r="P5" s="5"/>
      <c r="Q5" s="5"/>
      <c r="R5" s="5"/>
      <c r="S5" s="5"/>
      <c r="T5" s="5"/>
      <c r="U5" s="5"/>
      <c r="V5" s="5"/>
      <c r="W5" s="5"/>
      <c r="X5" s="5"/>
      <c r="Y5" s="5"/>
      <c r="Z5" s="5"/>
      <c r="AA5" s="5"/>
      <c r="AB5" s="5"/>
      <c r="AC5" s="5"/>
      <c r="AD5" s="5"/>
      <c r="AE5" s="5"/>
      <c r="AF5" s="5"/>
      <c r="AG5" s="5"/>
      <c r="AH5" s="5"/>
    </row>
    <row r="6" spans="2:34" ht="11.4" customHeight="1">
      <c r="B6" s="129" t="s">
        <v>18</v>
      </c>
      <c r="C6" s="130"/>
      <c r="D6" s="135"/>
      <c r="E6" s="135"/>
      <c r="F6" s="135"/>
      <c r="G6" s="135"/>
      <c r="H6" s="136"/>
      <c r="I6" s="5"/>
      <c r="J6" s="5"/>
      <c r="K6" s="5"/>
      <c r="L6" s="5"/>
      <c r="M6" s="5"/>
      <c r="N6" s="5"/>
      <c r="O6" s="5"/>
      <c r="P6" s="5"/>
      <c r="Q6" s="5"/>
      <c r="R6" s="5"/>
      <c r="S6" s="5"/>
      <c r="T6" s="5"/>
      <c r="U6" s="5"/>
      <c r="V6" s="5"/>
      <c r="W6" s="5"/>
      <c r="X6" s="5"/>
      <c r="Y6" s="5"/>
      <c r="Z6" s="5"/>
      <c r="AA6" s="5"/>
      <c r="AB6" s="5"/>
      <c r="AC6" s="5"/>
      <c r="AD6" s="5"/>
      <c r="AE6" s="5"/>
      <c r="AF6" s="5"/>
      <c r="AG6" s="5"/>
      <c r="AH6" s="5"/>
    </row>
    <row r="7" spans="2:34" s="20" customFormat="1"/>
    <row r="8" spans="2:34" ht="24" customHeight="1">
      <c r="B8" s="126" t="s">
        <v>19</v>
      </c>
      <c r="C8" s="127"/>
      <c r="D8" s="127"/>
      <c r="E8" s="127"/>
      <c r="F8" s="127"/>
      <c r="G8" s="127"/>
      <c r="H8" s="128"/>
    </row>
    <row r="9" spans="2:34" ht="21.6" customHeight="1">
      <c r="B9" s="129" t="s">
        <v>20</v>
      </c>
      <c r="C9" s="130"/>
      <c r="D9" s="26">
        <f>G61</f>
        <v>0</v>
      </c>
      <c r="E9" s="130" t="s">
        <v>21</v>
      </c>
      <c r="F9" s="130"/>
      <c r="G9" s="26">
        <f>G96</f>
        <v>0</v>
      </c>
      <c r="H9" s="27">
        <f>G96-G61</f>
        <v>0</v>
      </c>
    </row>
    <row r="10" spans="2:34" s="20" customFormat="1"/>
    <row r="11" spans="2:34" s="20" customFormat="1" ht="3.3" customHeight="1"/>
    <row r="12" spans="2:34" ht="31.2" customHeight="1">
      <c r="B12" s="137" t="s">
        <v>22</v>
      </c>
      <c r="C12" s="138"/>
      <c r="D12" s="138"/>
      <c r="E12" s="138"/>
      <c r="F12" s="138"/>
      <c r="G12" s="138"/>
      <c r="H12" s="139"/>
      <c r="AA12" s="20"/>
      <c r="AB12" s="20"/>
      <c r="AC12" s="20"/>
      <c r="AD12" s="20"/>
      <c r="AE12" s="20"/>
      <c r="AF12" s="20"/>
      <c r="AG12" s="20"/>
      <c r="AH12" s="20"/>
    </row>
    <row r="13" spans="2:34" ht="17.850000000000001" customHeight="1">
      <c r="B13" s="21" t="s">
        <v>23</v>
      </c>
      <c r="C13" s="22" t="s">
        <v>24</v>
      </c>
      <c r="D13" s="22" t="s">
        <v>25</v>
      </c>
      <c r="E13" s="22" t="s">
        <v>26</v>
      </c>
      <c r="F13" s="22" t="s">
        <v>27</v>
      </c>
      <c r="G13" s="22" t="s">
        <v>28</v>
      </c>
      <c r="H13" s="23" t="s">
        <v>29</v>
      </c>
    </row>
    <row r="14" spans="2:34" ht="13.35" customHeight="1">
      <c r="B14" s="131" t="s">
        <v>30</v>
      </c>
      <c r="C14" s="24" t="s">
        <v>31</v>
      </c>
      <c r="D14" s="67"/>
      <c r="E14" s="67"/>
      <c r="F14" s="25">
        <f t="shared" ref="F14:F60" si="0">IF(D14="",0,D14*12)+IF(E14="",0,E14)</f>
        <v>0</v>
      </c>
      <c r="G14" s="25">
        <f t="shared" ref="G14:G60" si="1">F14/12</f>
        <v>0</v>
      </c>
      <c r="H14" s="68"/>
    </row>
    <row r="15" spans="2:34" ht="13.35" customHeight="1">
      <c r="B15" s="131"/>
      <c r="C15" s="24" t="s">
        <v>32</v>
      </c>
      <c r="D15" s="67"/>
      <c r="E15" s="67"/>
      <c r="F15" s="25">
        <f t="shared" si="0"/>
        <v>0</v>
      </c>
      <c r="G15" s="25">
        <f t="shared" si="1"/>
        <v>0</v>
      </c>
      <c r="H15" s="68"/>
    </row>
    <row r="16" spans="2:34" ht="13.35" customHeight="1">
      <c r="B16" s="131"/>
      <c r="C16" s="24" t="s">
        <v>33</v>
      </c>
      <c r="D16" s="67"/>
      <c r="E16" s="67"/>
      <c r="F16" s="25">
        <f t="shared" si="0"/>
        <v>0</v>
      </c>
      <c r="G16" s="25">
        <f t="shared" si="1"/>
        <v>0</v>
      </c>
      <c r="H16" s="68"/>
    </row>
    <row r="17" spans="2:8" ht="13.35" customHeight="1">
      <c r="B17" s="131"/>
      <c r="C17" s="24" t="s">
        <v>34</v>
      </c>
      <c r="D17" s="67"/>
      <c r="E17" s="67"/>
      <c r="F17" s="25">
        <f t="shared" si="0"/>
        <v>0</v>
      </c>
      <c r="G17" s="25">
        <f t="shared" si="1"/>
        <v>0</v>
      </c>
      <c r="H17" s="68"/>
    </row>
    <row r="18" spans="2:8" ht="13.35" customHeight="1">
      <c r="B18" s="131"/>
      <c r="C18" s="24" t="s">
        <v>35</v>
      </c>
      <c r="D18" s="67"/>
      <c r="E18" s="67"/>
      <c r="F18" s="25">
        <f t="shared" si="0"/>
        <v>0</v>
      </c>
      <c r="G18" s="25">
        <f t="shared" si="1"/>
        <v>0</v>
      </c>
      <c r="H18" s="68"/>
    </row>
    <row r="19" spans="2:8" ht="13.35" customHeight="1">
      <c r="B19" s="131"/>
      <c r="C19" s="24" t="s">
        <v>36</v>
      </c>
      <c r="D19" s="67"/>
      <c r="E19" s="67"/>
      <c r="F19" s="25">
        <f t="shared" si="0"/>
        <v>0</v>
      </c>
      <c r="G19" s="25">
        <f t="shared" si="1"/>
        <v>0</v>
      </c>
      <c r="H19" s="68"/>
    </row>
    <row r="20" spans="2:8" ht="13.35" customHeight="1">
      <c r="B20" s="131"/>
      <c r="C20" s="24" t="s">
        <v>37</v>
      </c>
      <c r="D20" s="67"/>
      <c r="E20" s="67"/>
      <c r="F20" s="25">
        <f t="shared" si="0"/>
        <v>0</v>
      </c>
      <c r="G20" s="25">
        <f t="shared" si="1"/>
        <v>0</v>
      </c>
      <c r="H20" s="68"/>
    </row>
    <row r="21" spans="2:8" ht="13.35" customHeight="1">
      <c r="B21" s="131"/>
      <c r="C21" s="24" t="s">
        <v>38</v>
      </c>
      <c r="D21" s="67"/>
      <c r="E21" s="67"/>
      <c r="F21" s="25">
        <f t="shared" si="0"/>
        <v>0</v>
      </c>
      <c r="G21" s="25">
        <f t="shared" si="1"/>
        <v>0</v>
      </c>
      <c r="H21" s="68"/>
    </row>
    <row r="22" spans="2:8" ht="13.35" customHeight="1">
      <c r="B22" s="131"/>
      <c r="C22" s="24" t="s">
        <v>39</v>
      </c>
      <c r="D22" s="67"/>
      <c r="E22" s="67"/>
      <c r="F22" s="25">
        <f t="shared" si="0"/>
        <v>0</v>
      </c>
      <c r="G22" s="25">
        <f t="shared" si="1"/>
        <v>0</v>
      </c>
      <c r="H22" s="68"/>
    </row>
    <row r="23" spans="2:8" ht="13.35" customHeight="1">
      <c r="B23" s="131"/>
      <c r="C23" s="24" t="s">
        <v>40</v>
      </c>
      <c r="D23" s="67"/>
      <c r="E23" s="67"/>
      <c r="F23" s="25">
        <f t="shared" si="0"/>
        <v>0</v>
      </c>
      <c r="G23" s="25">
        <f t="shared" si="1"/>
        <v>0</v>
      </c>
      <c r="H23" s="68"/>
    </row>
    <row r="24" spans="2:8" ht="13.35" customHeight="1">
      <c r="B24" s="131"/>
      <c r="C24" s="24" t="s">
        <v>41</v>
      </c>
      <c r="D24" s="67"/>
      <c r="E24" s="67"/>
      <c r="F24" s="25">
        <f t="shared" si="0"/>
        <v>0</v>
      </c>
      <c r="G24" s="25">
        <f t="shared" si="1"/>
        <v>0</v>
      </c>
      <c r="H24" s="68"/>
    </row>
    <row r="25" spans="2:8" ht="13.35" customHeight="1">
      <c r="B25" s="131"/>
      <c r="C25" s="24" t="s">
        <v>42</v>
      </c>
      <c r="D25" s="67"/>
      <c r="E25" s="67"/>
      <c r="F25" s="25">
        <f t="shared" si="0"/>
        <v>0</v>
      </c>
      <c r="G25" s="25">
        <f t="shared" si="1"/>
        <v>0</v>
      </c>
      <c r="H25" s="68"/>
    </row>
    <row r="26" spans="2:8" ht="13.35" customHeight="1">
      <c r="B26" s="131"/>
      <c r="C26" s="24" t="s">
        <v>43</v>
      </c>
      <c r="D26" s="67"/>
      <c r="E26" s="67"/>
      <c r="F26" s="25">
        <f t="shared" si="0"/>
        <v>0</v>
      </c>
      <c r="G26" s="25">
        <f t="shared" si="1"/>
        <v>0</v>
      </c>
      <c r="H26" s="68"/>
    </row>
    <row r="27" spans="2:8" ht="13.35" customHeight="1">
      <c r="B27" s="131"/>
      <c r="C27" s="24" t="s">
        <v>44</v>
      </c>
      <c r="D27" s="67"/>
      <c r="E27" s="67"/>
      <c r="F27" s="25">
        <f t="shared" si="0"/>
        <v>0</v>
      </c>
      <c r="G27" s="25">
        <f t="shared" si="1"/>
        <v>0</v>
      </c>
      <c r="H27" s="68"/>
    </row>
    <row r="28" spans="2:8" ht="13.35" customHeight="1">
      <c r="B28" s="131"/>
      <c r="C28" s="24" t="s">
        <v>45</v>
      </c>
      <c r="D28" s="67"/>
      <c r="E28" s="67"/>
      <c r="F28" s="25">
        <f t="shared" si="0"/>
        <v>0</v>
      </c>
      <c r="G28" s="25">
        <f t="shared" si="1"/>
        <v>0</v>
      </c>
      <c r="H28" s="68"/>
    </row>
    <row r="29" spans="2:8" ht="13.35" customHeight="1">
      <c r="B29" s="131"/>
      <c r="C29" s="24" t="s">
        <v>46</v>
      </c>
      <c r="D29" s="67"/>
      <c r="E29" s="67"/>
      <c r="F29" s="25">
        <f t="shared" si="0"/>
        <v>0</v>
      </c>
      <c r="G29" s="25">
        <f t="shared" si="1"/>
        <v>0</v>
      </c>
      <c r="H29" s="68"/>
    </row>
    <row r="30" spans="2:8" ht="13.35" customHeight="1">
      <c r="B30" s="131"/>
      <c r="C30" s="24" t="s">
        <v>47</v>
      </c>
      <c r="D30" s="67"/>
      <c r="E30" s="67"/>
      <c r="F30" s="25">
        <f t="shared" si="0"/>
        <v>0</v>
      </c>
      <c r="G30" s="25">
        <f t="shared" si="1"/>
        <v>0</v>
      </c>
      <c r="H30" s="68"/>
    </row>
    <row r="31" spans="2:8" ht="13.35" customHeight="1">
      <c r="B31" s="131" t="s">
        <v>48</v>
      </c>
      <c r="C31" s="24" t="s">
        <v>49</v>
      </c>
      <c r="D31" s="67"/>
      <c r="E31" s="67"/>
      <c r="F31" s="25">
        <f t="shared" si="0"/>
        <v>0</v>
      </c>
      <c r="G31" s="25">
        <f t="shared" si="1"/>
        <v>0</v>
      </c>
      <c r="H31" s="68"/>
    </row>
    <row r="32" spans="2:8" ht="13.35" customHeight="1">
      <c r="B32" s="131"/>
      <c r="C32" s="24" t="s">
        <v>50</v>
      </c>
      <c r="D32" s="67"/>
      <c r="E32" s="67"/>
      <c r="F32" s="25">
        <f t="shared" si="0"/>
        <v>0</v>
      </c>
      <c r="G32" s="25">
        <f t="shared" si="1"/>
        <v>0</v>
      </c>
      <c r="H32" s="68"/>
    </row>
    <row r="33" spans="2:8" ht="13.35" customHeight="1">
      <c r="B33" s="131"/>
      <c r="C33" s="24" t="s">
        <v>51</v>
      </c>
      <c r="D33" s="67"/>
      <c r="E33" s="67"/>
      <c r="F33" s="25">
        <f t="shared" si="0"/>
        <v>0</v>
      </c>
      <c r="G33" s="25">
        <f t="shared" si="1"/>
        <v>0</v>
      </c>
      <c r="H33" s="68"/>
    </row>
    <row r="34" spans="2:8" ht="13.35" customHeight="1">
      <c r="B34" s="131"/>
      <c r="C34" s="24" t="s">
        <v>52</v>
      </c>
      <c r="D34" s="67"/>
      <c r="E34" s="67"/>
      <c r="F34" s="25">
        <f t="shared" si="0"/>
        <v>0</v>
      </c>
      <c r="G34" s="25">
        <f t="shared" si="1"/>
        <v>0</v>
      </c>
      <c r="H34" s="68"/>
    </row>
    <row r="35" spans="2:8" ht="13.35" customHeight="1">
      <c r="B35" s="131"/>
      <c r="C35" s="24" t="s">
        <v>53</v>
      </c>
      <c r="D35" s="67"/>
      <c r="E35" s="67"/>
      <c r="F35" s="25">
        <f t="shared" si="0"/>
        <v>0</v>
      </c>
      <c r="G35" s="25">
        <f t="shared" si="1"/>
        <v>0</v>
      </c>
      <c r="H35" s="68"/>
    </row>
    <row r="36" spans="2:8" ht="13.35" customHeight="1">
      <c r="B36" s="131" t="s">
        <v>54</v>
      </c>
      <c r="C36" s="24" t="s">
        <v>55</v>
      </c>
      <c r="D36" s="67"/>
      <c r="E36" s="67"/>
      <c r="F36" s="25">
        <f t="shared" si="0"/>
        <v>0</v>
      </c>
      <c r="G36" s="25">
        <f t="shared" si="1"/>
        <v>0</v>
      </c>
      <c r="H36" s="68"/>
    </row>
    <row r="37" spans="2:8" ht="13.35" customHeight="1">
      <c r="B37" s="131"/>
      <c r="C37" s="24" t="s">
        <v>56</v>
      </c>
      <c r="D37" s="67"/>
      <c r="E37" s="67"/>
      <c r="F37" s="25">
        <f t="shared" si="0"/>
        <v>0</v>
      </c>
      <c r="G37" s="25">
        <f t="shared" si="1"/>
        <v>0</v>
      </c>
      <c r="H37" s="68"/>
    </row>
    <row r="38" spans="2:8" ht="13.35" customHeight="1">
      <c r="B38" s="131"/>
      <c r="C38" s="24" t="s">
        <v>57</v>
      </c>
      <c r="D38" s="67"/>
      <c r="E38" s="67"/>
      <c r="F38" s="25">
        <f t="shared" si="0"/>
        <v>0</v>
      </c>
      <c r="G38" s="25">
        <f t="shared" si="1"/>
        <v>0</v>
      </c>
      <c r="H38" s="68"/>
    </row>
    <row r="39" spans="2:8" ht="13.35" customHeight="1">
      <c r="B39" s="131"/>
      <c r="C39" s="24" t="s">
        <v>58</v>
      </c>
      <c r="D39" s="67"/>
      <c r="E39" s="67"/>
      <c r="F39" s="25">
        <f t="shared" si="0"/>
        <v>0</v>
      </c>
      <c r="G39" s="25">
        <f t="shared" si="1"/>
        <v>0</v>
      </c>
      <c r="H39" s="68"/>
    </row>
    <row r="40" spans="2:8" ht="13.35" customHeight="1">
      <c r="B40" s="131"/>
      <c r="C40" s="24" t="s">
        <v>59</v>
      </c>
      <c r="D40" s="67"/>
      <c r="E40" s="67"/>
      <c r="F40" s="25">
        <f t="shared" si="0"/>
        <v>0</v>
      </c>
      <c r="G40" s="25">
        <f t="shared" si="1"/>
        <v>0</v>
      </c>
      <c r="H40" s="68"/>
    </row>
    <row r="41" spans="2:8" ht="13.35" customHeight="1">
      <c r="B41" s="131"/>
      <c r="C41" s="24" t="s">
        <v>60</v>
      </c>
      <c r="D41" s="67"/>
      <c r="E41" s="67"/>
      <c r="F41" s="25">
        <f t="shared" si="0"/>
        <v>0</v>
      </c>
      <c r="G41" s="25">
        <f t="shared" si="1"/>
        <v>0</v>
      </c>
      <c r="H41" s="68"/>
    </row>
    <row r="42" spans="2:8" ht="13.35" customHeight="1">
      <c r="B42" s="131" t="s">
        <v>61</v>
      </c>
      <c r="C42" s="24" t="s">
        <v>62</v>
      </c>
      <c r="D42" s="67"/>
      <c r="E42" s="67"/>
      <c r="F42" s="25">
        <f t="shared" si="0"/>
        <v>0</v>
      </c>
      <c r="G42" s="25">
        <f t="shared" si="1"/>
        <v>0</v>
      </c>
      <c r="H42" s="68"/>
    </row>
    <row r="43" spans="2:8" ht="13.35" customHeight="1">
      <c r="B43" s="131"/>
      <c r="C43" s="24" t="s">
        <v>63</v>
      </c>
      <c r="D43" s="67"/>
      <c r="E43" s="67"/>
      <c r="F43" s="25">
        <f t="shared" si="0"/>
        <v>0</v>
      </c>
      <c r="G43" s="25">
        <f t="shared" si="1"/>
        <v>0</v>
      </c>
      <c r="H43" s="68"/>
    </row>
    <row r="44" spans="2:8" ht="13.35" customHeight="1">
      <c r="B44" s="131"/>
      <c r="C44" s="24" t="s">
        <v>64</v>
      </c>
      <c r="D44" s="67"/>
      <c r="E44" s="67"/>
      <c r="F44" s="25">
        <f t="shared" si="0"/>
        <v>0</v>
      </c>
      <c r="G44" s="25">
        <f t="shared" si="1"/>
        <v>0</v>
      </c>
      <c r="H44" s="68"/>
    </row>
    <row r="45" spans="2:8" ht="13.35" customHeight="1">
      <c r="B45" s="131"/>
      <c r="C45" s="24" t="s">
        <v>65</v>
      </c>
      <c r="D45" s="67"/>
      <c r="E45" s="67"/>
      <c r="F45" s="25">
        <f t="shared" si="0"/>
        <v>0</v>
      </c>
      <c r="G45" s="25">
        <f t="shared" si="1"/>
        <v>0</v>
      </c>
      <c r="H45" s="68"/>
    </row>
    <row r="46" spans="2:8" ht="13.35" customHeight="1">
      <c r="B46" s="131"/>
      <c r="C46" s="24" t="s">
        <v>66</v>
      </c>
      <c r="D46" s="67"/>
      <c r="E46" s="67"/>
      <c r="F46" s="25">
        <f t="shared" si="0"/>
        <v>0</v>
      </c>
      <c r="G46" s="25">
        <f t="shared" si="1"/>
        <v>0</v>
      </c>
      <c r="H46" s="68"/>
    </row>
    <row r="47" spans="2:8" ht="13.35" customHeight="1">
      <c r="B47" s="131"/>
      <c r="C47" s="24" t="s">
        <v>67</v>
      </c>
      <c r="D47" s="67"/>
      <c r="E47" s="67"/>
      <c r="F47" s="25">
        <f t="shared" si="0"/>
        <v>0</v>
      </c>
      <c r="G47" s="25">
        <f t="shared" si="1"/>
        <v>0</v>
      </c>
      <c r="H47" s="68"/>
    </row>
    <row r="48" spans="2:8" ht="13.35" customHeight="1">
      <c r="B48" s="131"/>
      <c r="C48" s="24" t="s">
        <v>68</v>
      </c>
      <c r="D48" s="67"/>
      <c r="E48" s="67"/>
      <c r="F48" s="25">
        <f t="shared" si="0"/>
        <v>0</v>
      </c>
      <c r="G48" s="25">
        <f t="shared" si="1"/>
        <v>0</v>
      </c>
      <c r="H48" s="68"/>
    </row>
    <row r="49" spans="1:26" ht="13.35" customHeight="1">
      <c r="B49" s="131" t="s">
        <v>69</v>
      </c>
      <c r="C49" s="24" t="s">
        <v>70</v>
      </c>
      <c r="D49" s="67"/>
      <c r="E49" s="67"/>
      <c r="F49" s="25">
        <f t="shared" si="0"/>
        <v>0</v>
      </c>
      <c r="G49" s="25">
        <f t="shared" si="1"/>
        <v>0</v>
      </c>
      <c r="H49" s="68"/>
    </row>
    <row r="50" spans="1:26" ht="13.35" customHeight="1">
      <c r="B50" s="131"/>
      <c r="C50" s="24" t="s">
        <v>71</v>
      </c>
      <c r="D50" s="67"/>
      <c r="E50" s="67"/>
      <c r="F50" s="25">
        <f t="shared" si="0"/>
        <v>0</v>
      </c>
      <c r="G50" s="25">
        <f t="shared" si="1"/>
        <v>0</v>
      </c>
      <c r="H50" s="68"/>
    </row>
    <row r="51" spans="1:26" ht="13.35" customHeight="1">
      <c r="B51" s="131"/>
      <c r="C51" s="24" t="s">
        <v>72</v>
      </c>
      <c r="D51" s="67"/>
      <c r="E51" s="67"/>
      <c r="F51" s="25">
        <f t="shared" si="0"/>
        <v>0</v>
      </c>
      <c r="G51" s="25">
        <f t="shared" si="1"/>
        <v>0</v>
      </c>
      <c r="H51" s="68"/>
    </row>
    <row r="52" spans="1:26" ht="13.35" customHeight="1">
      <c r="B52" s="131"/>
      <c r="C52" s="24" t="s">
        <v>73</v>
      </c>
      <c r="D52" s="67"/>
      <c r="E52" s="67"/>
      <c r="F52" s="25">
        <f t="shared" si="0"/>
        <v>0</v>
      </c>
      <c r="G52" s="25">
        <f t="shared" si="1"/>
        <v>0</v>
      </c>
      <c r="H52" s="68"/>
    </row>
    <row r="53" spans="1:26" ht="13.35" customHeight="1">
      <c r="B53" s="131"/>
      <c r="C53" s="24" t="s">
        <v>74</v>
      </c>
      <c r="D53" s="67"/>
      <c r="E53" s="67"/>
      <c r="F53" s="25">
        <f t="shared" si="0"/>
        <v>0</v>
      </c>
      <c r="G53" s="25">
        <f t="shared" si="1"/>
        <v>0</v>
      </c>
      <c r="H53" s="68"/>
    </row>
    <row r="54" spans="1:26" ht="13.35" customHeight="1">
      <c r="B54" s="131" t="s">
        <v>75</v>
      </c>
      <c r="C54" s="24" t="s">
        <v>76</v>
      </c>
      <c r="D54" s="67"/>
      <c r="E54" s="67"/>
      <c r="F54" s="25">
        <f t="shared" si="0"/>
        <v>0</v>
      </c>
      <c r="G54" s="25">
        <f t="shared" si="1"/>
        <v>0</v>
      </c>
      <c r="H54" s="68"/>
    </row>
    <row r="55" spans="1:26" ht="13.35" customHeight="1">
      <c r="B55" s="131"/>
      <c r="C55" s="24" t="s">
        <v>77</v>
      </c>
      <c r="D55" s="67"/>
      <c r="E55" s="67"/>
      <c r="F55" s="25">
        <f t="shared" si="0"/>
        <v>0</v>
      </c>
      <c r="G55" s="25">
        <f t="shared" si="1"/>
        <v>0</v>
      </c>
      <c r="H55" s="68"/>
    </row>
    <row r="56" spans="1:26" ht="13.35" customHeight="1">
      <c r="B56" s="131"/>
      <c r="C56" s="24" t="s">
        <v>78</v>
      </c>
      <c r="D56" s="67"/>
      <c r="E56" s="67"/>
      <c r="F56" s="25">
        <f t="shared" si="0"/>
        <v>0</v>
      </c>
      <c r="G56" s="25">
        <f t="shared" si="1"/>
        <v>0</v>
      </c>
      <c r="H56" s="68"/>
    </row>
    <row r="57" spans="1:26" ht="13.35" customHeight="1">
      <c r="B57" s="131"/>
      <c r="C57" s="24" t="s">
        <v>79</v>
      </c>
      <c r="D57" s="67"/>
      <c r="E57" s="67"/>
      <c r="F57" s="25">
        <f t="shared" si="0"/>
        <v>0</v>
      </c>
      <c r="G57" s="25">
        <f t="shared" si="1"/>
        <v>0</v>
      </c>
      <c r="H57" s="68"/>
    </row>
    <row r="58" spans="1:26" ht="13.35" customHeight="1">
      <c r="B58" s="131" t="s">
        <v>80</v>
      </c>
      <c r="C58" s="24" t="s">
        <v>81</v>
      </c>
      <c r="D58" s="67"/>
      <c r="E58" s="67"/>
      <c r="F58" s="25">
        <f t="shared" si="0"/>
        <v>0</v>
      </c>
      <c r="G58" s="25">
        <f t="shared" si="1"/>
        <v>0</v>
      </c>
      <c r="H58" s="68"/>
    </row>
    <row r="59" spans="1:26" ht="13.35" customHeight="1">
      <c r="B59" s="131"/>
      <c r="C59" s="24" t="s">
        <v>82</v>
      </c>
      <c r="D59" s="67"/>
      <c r="E59" s="67"/>
      <c r="F59" s="25">
        <f t="shared" si="0"/>
        <v>0</v>
      </c>
      <c r="G59" s="25">
        <f t="shared" si="1"/>
        <v>0</v>
      </c>
      <c r="H59" s="68"/>
    </row>
    <row r="60" spans="1:26" ht="13.35" customHeight="1">
      <c r="B60" s="132"/>
      <c r="C60" s="10" t="s">
        <v>83</v>
      </c>
      <c r="D60" s="69"/>
      <c r="E60" s="69"/>
      <c r="F60" s="9">
        <f t="shared" si="0"/>
        <v>0</v>
      </c>
      <c r="G60" s="9">
        <f t="shared" si="1"/>
        <v>0</v>
      </c>
      <c r="H60" s="70"/>
    </row>
    <row r="61" spans="1:26" s="33" customFormat="1" ht="24.45" customHeight="1">
      <c r="A61" s="28"/>
      <c r="B61" s="29" t="s">
        <v>84</v>
      </c>
      <c r="C61" s="30"/>
      <c r="D61" s="31"/>
      <c r="E61" s="31"/>
      <c r="F61" s="31">
        <f>SUM(F14:F60)</f>
        <v>0</v>
      </c>
      <c r="G61" s="31">
        <f>SUM(G14:G60)</f>
        <v>0</v>
      </c>
      <c r="H61" s="32"/>
      <c r="I61" s="28"/>
      <c r="J61" s="28"/>
      <c r="K61" s="28"/>
      <c r="L61" s="28"/>
      <c r="M61" s="28"/>
      <c r="N61" s="28"/>
      <c r="O61" s="28"/>
      <c r="P61" s="28"/>
      <c r="Q61" s="28"/>
      <c r="R61" s="28"/>
      <c r="S61" s="28"/>
      <c r="T61" s="28"/>
      <c r="U61" s="28"/>
      <c r="V61" s="28"/>
      <c r="W61" s="28"/>
      <c r="X61" s="28"/>
      <c r="Y61" s="28"/>
      <c r="Z61" s="28"/>
    </row>
    <row r="62" spans="1:26" s="20" customFormat="1">
      <c r="B62" s="37"/>
      <c r="D62" s="38"/>
      <c r="E62" s="38"/>
      <c r="F62" s="38"/>
      <c r="G62" s="38"/>
    </row>
    <row r="63" spans="1:26" s="20" customFormat="1">
      <c r="B63" s="37"/>
      <c r="D63" s="38"/>
      <c r="E63" s="38"/>
      <c r="F63" s="38"/>
      <c r="G63" s="38"/>
    </row>
    <row r="64" spans="1:26" ht="24.9" customHeight="1">
      <c r="B64" s="122" t="s">
        <v>85</v>
      </c>
      <c r="C64" s="123"/>
      <c r="D64" s="123"/>
      <c r="E64" s="123"/>
      <c r="F64" s="123"/>
      <c r="G64" s="123"/>
      <c r="H64" s="124"/>
    </row>
    <row r="65" spans="2:8" ht="17.850000000000001" customHeight="1">
      <c r="B65" s="34" t="s">
        <v>23</v>
      </c>
      <c r="C65" s="22" t="s">
        <v>24</v>
      </c>
      <c r="D65" s="35" t="s">
        <v>25</v>
      </c>
      <c r="E65" s="35" t="s">
        <v>26</v>
      </c>
      <c r="F65" s="35" t="s">
        <v>27</v>
      </c>
      <c r="G65" s="35" t="s">
        <v>28</v>
      </c>
      <c r="H65" s="23" t="s">
        <v>29</v>
      </c>
    </row>
    <row r="66" spans="2:8" ht="13.35" customHeight="1">
      <c r="B66" s="131" t="s">
        <v>86</v>
      </c>
      <c r="C66" s="24" t="s">
        <v>87</v>
      </c>
      <c r="D66" s="67"/>
      <c r="E66" s="67"/>
      <c r="F66" s="25">
        <f t="shared" ref="F66:F95" si="2">IF(D66="",0,D66*12)+IF(E66="",0,E66)</f>
        <v>0</v>
      </c>
      <c r="G66" s="25">
        <f t="shared" ref="G66:G95" si="3">F66/12</f>
        <v>0</v>
      </c>
      <c r="H66" s="68"/>
    </row>
    <row r="67" spans="2:8" ht="13.35" customHeight="1">
      <c r="B67" s="131"/>
      <c r="C67" s="24" t="s">
        <v>88</v>
      </c>
      <c r="D67" s="67"/>
      <c r="E67" s="67"/>
      <c r="F67" s="25">
        <f t="shared" si="2"/>
        <v>0</v>
      </c>
      <c r="G67" s="25">
        <f t="shared" si="3"/>
        <v>0</v>
      </c>
      <c r="H67" s="68"/>
    </row>
    <row r="68" spans="2:8" ht="13.35" customHeight="1">
      <c r="B68" s="131"/>
      <c r="C68" s="24" t="s">
        <v>89</v>
      </c>
      <c r="D68" s="67"/>
      <c r="E68" s="67"/>
      <c r="F68" s="25">
        <f t="shared" si="2"/>
        <v>0</v>
      </c>
      <c r="G68" s="25">
        <f t="shared" si="3"/>
        <v>0</v>
      </c>
      <c r="H68" s="68"/>
    </row>
    <row r="69" spans="2:8" ht="13.35" customHeight="1">
      <c r="B69" s="131"/>
      <c r="C69" s="24" t="s">
        <v>90</v>
      </c>
      <c r="D69" s="67"/>
      <c r="E69" s="67"/>
      <c r="F69" s="25">
        <f t="shared" si="2"/>
        <v>0</v>
      </c>
      <c r="G69" s="25">
        <f t="shared" si="3"/>
        <v>0</v>
      </c>
      <c r="H69" s="68"/>
    </row>
    <row r="70" spans="2:8" ht="13.35" customHeight="1">
      <c r="B70" s="131"/>
      <c r="C70" s="24" t="s">
        <v>91</v>
      </c>
      <c r="D70" s="67"/>
      <c r="E70" s="67"/>
      <c r="F70" s="25">
        <f t="shared" si="2"/>
        <v>0</v>
      </c>
      <c r="G70" s="25">
        <f t="shared" si="3"/>
        <v>0</v>
      </c>
      <c r="H70" s="68"/>
    </row>
    <row r="71" spans="2:8" ht="13.35" customHeight="1">
      <c r="B71" s="131"/>
      <c r="C71" s="24" t="s">
        <v>92</v>
      </c>
      <c r="D71" s="67"/>
      <c r="E71" s="67"/>
      <c r="F71" s="25">
        <f t="shared" si="2"/>
        <v>0</v>
      </c>
      <c r="G71" s="25">
        <f t="shared" si="3"/>
        <v>0</v>
      </c>
      <c r="H71" s="68"/>
    </row>
    <row r="72" spans="2:8" ht="13.35" customHeight="1">
      <c r="B72" s="131"/>
      <c r="C72" s="24" t="s">
        <v>93</v>
      </c>
      <c r="D72" s="67"/>
      <c r="E72" s="67"/>
      <c r="F72" s="25">
        <f t="shared" si="2"/>
        <v>0</v>
      </c>
      <c r="G72" s="25">
        <f t="shared" si="3"/>
        <v>0</v>
      </c>
      <c r="H72" s="68"/>
    </row>
    <row r="73" spans="2:8" ht="13.35" customHeight="1">
      <c r="B73" s="131"/>
      <c r="C73" s="24" t="s">
        <v>94</v>
      </c>
      <c r="D73" s="67"/>
      <c r="E73" s="67"/>
      <c r="F73" s="25">
        <f t="shared" si="2"/>
        <v>0</v>
      </c>
      <c r="G73" s="25">
        <f t="shared" si="3"/>
        <v>0</v>
      </c>
      <c r="H73" s="68"/>
    </row>
    <row r="74" spans="2:8" ht="13.35" customHeight="1">
      <c r="B74" s="131"/>
      <c r="C74" s="24" t="s">
        <v>95</v>
      </c>
      <c r="D74" s="67"/>
      <c r="E74" s="67"/>
      <c r="F74" s="25">
        <f t="shared" si="2"/>
        <v>0</v>
      </c>
      <c r="G74" s="25">
        <f t="shared" si="3"/>
        <v>0</v>
      </c>
      <c r="H74" s="68"/>
    </row>
    <row r="75" spans="2:8" ht="13.35" customHeight="1">
      <c r="B75" s="131"/>
      <c r="C75" s="24" t="s">
        <v>96</v>
      </c>
      <c r="D75" s="67"/>
      <c r="E75" s="67"/>
      <c r="F75" s="25">
        <f t="shared" si="2"/>
        <v>0</v>
      </c>
      <c r="G75" s="25">
        <f t="shared" si="3"/>
        <v>0</v>
      </c>
      <c r="H75" s="68"/>
    </row>
    <row r="76" spans="2:8" ht="13.35" customHeight="1">
      <c r="B76" s="131"/>
      <c r="C76" s="24" t="s">
        <v>97</v>
      </c>
      <c r="D76" s="67"/>
      <c r="E76" s="67"/>
      <c r="F76" s="25">
        <f t="shared" si="2"/>
        <v>0</v>
      </c>
      <c r="G76" s="25">
        <f t="shared" si="3"/>
        <v>0</v>
      </c>
      <c r="H76" s="68"/>
    </row>
    <row r="77" spans="2:8" ht="13.35" customHeight="1">
      <c r="B77" s="131"/>
      <c r="C77" s="24" t="s">
        <v>98</v>
      </c>
      <c r="D77" s="67"/>
      <c r="E77" s="67"/>
      <c r="F77" s="25">
        <f t="shared" si="2"/>
        <v>0</v>
      </c>
      <c r="G77" s="25">
        <f t="shared" si="3"/>
        <v>0</v>
      </c>
      <c r="H77" s="68"/>
    </row>
    <row r="78" spans="2:8" ht="13.35" customHeight="1">
      <c r="B78" s="131"/>
      <c r="C78" s="24" t="s">
        <v>99</v>
      </c>
      <c r="D78" s="67"/>
      <c r="E78" s="67"/>
      <c r="F78" s="25">
        <f t="shared" si="2"/>
        <v>0</v>
      </c>
      <c r="G78" s="25">
        <f t="shared" si="3"/>
        <v>0</v>
      </c>
      <c r="H78" s="68"/>
    </row>
    <row r="79" spans="2:8" ht="13.35" customHeight="1">
      <c r="B79" s="131"/>
      <c r="C79" s="24" t="s">
        <v>100</v>
      </c>
      <c r="D79" s="67"/>
      <c r="E79" s="67"/>
      <c r="F79" s="25">
        <f t="shared" si="2"/>
        <v>0</v>
      </c>
      <c r="G79" s="25">
        <f t="shared" si="3"/>
        <v>0</v>
      </c>
      <c r="H79" s="68"/>
    </row>
    <row r="80" spans="2:8" ht="13.35" customHeight="1">
      <c r="B80" s="131"/>
      <c r="C80" s="24" t="s">
        <v>101</v>
      </c>
      <c r="D80" s="67"/>
      <c r="E80" s="67"/>
      <c r="F80" s="25">
        <f t="shared" si="2"/>
        <v>0</v>
      </c>
      <c r="G80" s="25">
        <f t="shared" si="3"/>
        <v>0</v>
      </c>
      <c r="H80" s="68"/>
    </row>
    <row r="81" spans="1:26" ht="13.35" customHeight="1">
      <c r="B81" s="143" t="s">
        <v>102</v>
      </c>
      <c r="C81" s="24" t="s">
        <v>103</v>
      </c>
      <c r="D81" s="67"/>
      <c r="E81" s="67"/>
      <c r="F81" s="25">
        <f t="shared" si="2"/>
        <v>0</v>
      </c>
      <c r="G81" s="25">
        <f t="shared" si="3"/>
        <v>0</v>
      </c>
      <c r="H81" s="68"/>
    </row>
    <row r="82" spans="1:26" ht="13.35" customHeight="1">
      <c r="B82" s="131"/>
      <c r="C82" s="24" t="s">
        <v>104</v>
      </c>
      <c r="D82" s="67"/>
      <c r="E82" s="67"/>
      <c r="F82" s="25">
        <f t="shared" si="2"/>
        <v>0</v>
      </c>
      <c r="G82" s="25">
        <f t="shared" si="3"/>
        <v>0</v>
      </c>
      <c r="H82" s="68"/>
    </row>
    <row r="83" spans="1:26" ht="13.35" customHeight="1">
      <c r="B83" s="131"/>
      <c r="C83" s="24" t="s">
        <v>105</v>
      </c>
      <c r="D83" s="67"/>
      <c r="E83" s="67"/>
      <c r="F83" s="25">
        <f t="shared" si="2"/>
        <v>0</v>
      </c>
      <c r="G83" s="25">
        <f t="shared" si="3"/>
        <v>0</v>
      </c>
      <c r="H83" s="68"/>
    </row>
    <row r="84" spans="1:26" ht="13.35" customHeight="1">
      <c r="B84" s="131"/>
      <c r="C84" s="24" t="s">
        <v>106</v>
      </c>
      <c r="D84" s="67"/>
      <c r="E84" s="67"/>
      <c r="F84" s="25">
        <f t="shared" si="2"/>
        <v>0</v>
      </c>
      <c r="G84" s="25">
        <f t="shared" si="3"/>
        <v>0</v>
      </c>
      <c r="H84" s="68"/>
    </row>
    <row r="85" spans="1:26" ht="13.35" customHeight="1">
      <c r="B85" s="131"/>
      <c r="C85" s="24" t="s">
        <v>107</v>
      </c>
      <c r="D85" s="67"/>
      <c r="E85" s="67"/>
      <c r="F85" s="25">
        <f t="shared" si="2"/>
        <v>0</v>
      </c>
      <c r="G85" s="25">
        <f t="shared" si="3"/>
        <v>0</v>
      </c>
      <c r="H85" s="68"/>
    </row>
    <row r="86" spans="1:26" ht="13.35" customHeight="1">
      <c r="B86" s="131"/>
      <c r="C86" s="24" t="s">
        <v>108</v>
      </c>
      <c r="D86" s="67"/>
      <c r="E86" s="67"/>
      <c r="F86" s="25">
        <f t="shared" si="2"/>
        <v>0</v>
      </c>
      <c r="G86" s="25">
        <f t="shared" si="3"/>
        <v>0</v>
      </c>
      <c r="H86" s="68"/>
    </row>
    <row r="87" spans="1:26" ht="13.35" customHeight="1">
      <c r="B87" s="131" t="s">
        <v>109</v>
      </c>
      <c r="C87" s="24" t="s">
        <v>110</v>
      </c>
      <c r="D87" s="67"/>
      <c r="E87" s="67"/>
      <c r="F87" s="25">
        <f t="shared" si="2"/>
        <v>0</v>
      </c>
      <c r="G87" s="25">
        <f t="shared" si="3"/>
        <v>0</v>
      </c>
      <c r="H87" s="68"/>
    </row>
    <row r="88" spans="1:26" ht="13.35" customHeight="1">
      <c r="B88" s="131"/>
      <c r="C88" s="24" t="s">
        <v>111</v>
      </c>
      <c r="D88" s="67"/>
      <c r="E88" s="67"/>
      <c r="F88" s="25">
        <f t="shared" si="2"/>
        <v>0</v>
      </c>
      <c r="G88" s="25">
        <f t="shared" si="3"/>
        <v>0</v>
      </c>
      <c r="H88" s="68"/>
    </row>
    <row r="89" spans="1:26" ht="13.35" customHeight="1">
      <c r="B89" s="131"/>
      <c r="C89" s="24" t="s">
        <v>112</v>
      </c>
      <c r="D89" s="67"/>
      <c r="E89" s="67"/>
      <c r="F89" s="25">
        <f t="shared" si="2"/>
        <v>0</v>
      </c>
      <c r="G89" s="25">
        <f t="shared" si="3"/>
        <v>0</v>
      </c>
      <c r="H89" s="68"/>
    </row>
    <row r="90" spans="1:26" ht="13.35" customHeight="1">
      <c r="B90" s="131"/>
      <c r="C90" s="24" t="s">
        <v>113</v>
      </c>
      <c r="D90" s="67"/>
      <c r="E90" s="67"/>
      <c r="F90" s="25">
        <f t="shared" si="2"/>
        <v>0</v>
      </c>
      <c r="G90" s="25">
        <f t="shared" si="3"/>
        <v>0</v>
      </c>
      <c r="H90" s="68"/>
    </row>
    <row r="91" spans="1:26" ht="13.35" customHeight="1">
      <c r="B91" s="131" t="s">
        <v>114</v>
      </c>
      <c r="C91" s="24" t="s">
        <v>115</v>
      </c>
      <c r="D91" s="67"/>
      <c r="E91" s="67"/>
      <c r="F91" s="25">
        <f t="shared" si="2"/>
        <v>0</v>
      </c>
      <c r="G91" s="25">
        <f t="shared" si="3"/>
        <v>0</v>
      </c>
      <c r="H91" s="68"/>
    </row>
    <row r="92" spans="1:26" ht="13.35" customHeight="1">
      <c r="B92" s="131"/>
      <c r="C92" s="24" t="s">
        <v>116</v>
      </c>
      <c r="D92" s="67"/>
      <c r="E92" s="67"/>
      <c r="F92" s="25">
        <f t="shared" si="2"/>
        <v>0</v>
      </c>
      <c r="G92" s="25">
        <f t="shared" si="3"/>
        <v>0</v>
      </c>
      <c r="H92" s="68"/>
    </row>
    <row r="93" spans="1:26" ht="13.35" customHeight="1">
      <c r="B93" s="131" t="s">
        <v>117</v>
      </c>
      <c r="C93" s="24" t="s">
        <v>118</v>
      </c>
      <c r="D93" s="67"/>
      <c r="E93" s="67"/>
      <c r="F93" s="25">
        <f t="shared" si="2"/>
        <v>0</v>
      </c>
      <c r="G93" s="25">
        <f t="shared" si="3"/>
        <v>0</v>
      </c>
      <c r="H93" s="68"/>
    </row>
    <row r="94" spans="1:26" ht="13.35" customHeight="1">
      <c r="B94" s="131"/>
      <c r="C94" s="24" t="s">
        <v>119</v>
      </c>
      <c r="D94" s="67"/>
      <c r="E94" s="67"/>
      <c r="F94" s="25">
        <f t="shared" si="2"/>
        <v>0</v>
      </c>
      <c r="G94" s="25">
        <f t="shared" si="3"/>
        <v>0</v>
      </c>
      <c r="H94" s="68"/>
    </row>
    <row r="95" spans="1:26" ht="13.35" customHeight="1">
      <c r="B95" s="132"/>
      <c r="C95" s="10" t="s">
        <v>120</v>
      </c>
      <c r="D95" s="69"/>
      <c r="E95" s="69"/>
      <c r="F95" s="9">
        <f t="shared" si="2"/>
        <v>0</v>
      </c>
      <c r="G95" s="9">
        <f t="shared" si="3"/>
        <v>0</v>
      </c>
      <c r="H95" s="70"/>
    </row>
    <row r="96" spans="1:26" s="33" customFormat="1" ht="20.55" customHeight="1">
      <c r="A96" s="28"/>
      <c r="B96" s="36" t="s">
        <v>121</v>
      </c>
      <c r="C96" s="30"/>
      <c r="D96" s="31"/>
      <c r="E96" s="31"/>
      <c r="F96" s="31">
        <f>SUM(F66:F95)</f>
        <v>0</v>
      </c>
      <c r="G96" s="31">
        <f>SUM(G66:G95)</f>
        <v>0</v>
      </c>
      <c r="H96" s="32"/>
      <c r="I96" s="28"/>
      <c r="J96" s="28"/>
      <c r="K96" s="28"/>
      <c r="L96" s="28"/>
      <c r="M96" s="28"/>
      <c r="N96" s="28"/>
      <c r="O96" s="28"/>
      <c r="P96" s="28"/>
      <c r="Q96" s="28"/>
      <c r="R96" s="28"/>
      <c r="S96" s="28"/>
      <c r="T96" s="28"/>
      <c r="U96" s="28"/>
      <c r="V96" s="28"/>
      <c r="W96" s="28"/>
      <c r="X96" s="28"/>
      <c r="Y96" s="28"/>
      <c r="Z96" s="28"/>
    </row>
    <row r="97" spans="1:26" s="20" customFormat="1"/>
    <row r="98" spans="1:26" s="20" customFormat="1" ht="4.3499999999999996" customHeight="1"/>
    <row r="99" spans="1:26" s="33" customFormat="1" ht="24.45" customHeight="1">
      <c r="A99" s="28"/>
      <c r="B99" s="40" t="s">
        <v>122</v>
      </c>
      <c r="C99" s="41"/>
      <c r="D99" s="41"/>
      <c r="E99" s="41"/>
      <c r="F99" s="42">
        <f>F96-F61</f>
        <v>0</v>
      </c>
      <c r="G99" s="42">
        <f>G96-G61</f>
        <v>0</v>
      </c>
      <c r="H99" s="43"/>
      <c r="I99" s="28"/>
      <c r="J99" s="28"/>
      <c r="K99" s="28"/>
      <c r="L99" s="28"/>
      <c r="M99" s="28"/>
      <c r="N99" s="28"/>
      <c r="O99" s="28"/>
      <c r="P99" s="28"/>
      <c r="Q99" s="28"/>
      <c r="R99" s="28"/>
      <c r="S99" s="28"/>
      <c r="T99" s="28"/>
      <c r="U99" s="28"/>
      <c r="V99" s="28"/>
      <c r="W99" s="28"/>
      <c r="X99" s="28"/>
      <c r="Y99" s="28"/>
      <c r="Z99" s="28"/>
    </row>
    <row r="100" spans="1:26" s="20" customFormat="1"/>
    <row r="101" spans="1:26" s="20" customFormat="1">
      <c r="B101" s="65" t="s">
        <v>14</v>
      </c>
    </row>
    <row r="102" spans="1:26" s="20" customFormat="1"/>
    <row r="103" spans="1:26" s="20" customFormat="1"/>
    <row r="104" spans="1:26" s="20" customFormat="1"/>
    <row r="105" spans="1:26" s="20" customFormat="1"/>
    <row r="106" spans="1:26" s="20" customFormat="1"/>
    <row r="107" spans="1:26" s="20" customFormat="1"/>
    <row r="108" spans="1:26" s="20" customFormat="1"/>
    <row r="109" spans="1:26" s="20" customFormat="1"/>
    <row r="110" spans="1:26" s="20" customFormat="1"/>
    <row r="111" spans="1:26" s="20" customFormat="1"/>
    <row r="112" spans="1:26" s="20" customFormat="1"/>
    <row r="113" s="20" customFormat="1"/>
    <row r="114" s="20" customFormat="1"/>
    <row r="115" s="20" customFormat="1"/>
    <row r="116" s="20" customFormat="1"/>
    <row r="117" s="20" customFormat="1"/>
    <row r="118" s="20" customFormat="1"/>
    <row r="119" s="20" customFormat="1"/>
    <row r="120" s="20" customFormat="1"/>
    <row r="121" s="20" customFormat="1"/>
    <row r="122" s="20" customFormat="1"/>
    <row r="123" s="20" customFormat="1"/>
    <row r="124" s="20" customFormat="1"/>
    <row r="125" s="20" customFormat="1"/>
    <row r="126" s="20" customFormat="1"/>
    <row r="127" s="20" customFormat="1"/>
    <row r="128" s="20" customFormat="1"/>
    <row r="129" s="20" customFormat="1"/>
    <row r="130" s="20" customFormat="1"/>
    <row r="131" s="20" customFormat="1"/>
    <row r="132" s="20" customFormat="1"/>
    <row r="133" s="20" customFormat="1"/>
    <row r="134" s="20" customFormat="1"/>
    <row r="135" s="20" customFormat="1"/>
    <row r="136" s="20" customFormat="1"/>
    <row r="137" s="20" customFormat="1"/>
    <row r="138" s="20" customFormat="1"/>
    <row r="139" s="20" customFormat="1"/>
    <row r="140" s="20" customFormat="1"/>
    <row r="141" s="20" customFormat="1"/>
    <row r="142" s="20" customFormat="1"/>
    <row r="143" s="20" customFormat="1"/>
    <row r="144" s="20" customFormat="1"/>
    <row r="145" s="20" customFormat="1"/>
    <row r="146" s="20" customFormat="1"/>
    <row r="147" s="20" customFormat="1"/>
    <row r="148" s="20" customFormat="1"/>
    <row r="149" s="20" customFormat="1"/>
    <row r="150" s="20" customFormat="1"/>
    <row r="151" s="20" customFormat="1"/>
    <row r="152" s="20" customFormat="1"/>
    <row r="153" s="20" customFormat="1"/>
    <row r="154" s="20" customFormat="1"/>
    <row r="155" s="20" customFormat="1"/>
    <row r="156" s="20" customFormat="1"/>
    <row r="157" s="20" customFormat="1"/>
    <row r="158" s="20" customFormat="1"/>
    <row r="159" s="20" customFormat="1"/>
    <row r="160" s="20" customFormat="1"/>
    <row r="161" s="20" customFormat="1"/>
    <row r="162" s="20" customFormat="1"/>
    <row r="163" s="20" customFormat="1"/>
    <row r="164" s="20" customFormat="1"/>
    <row r="165" s="20" customFormat="1"/>
    <row r="166" s="20" customFormat="1"/>
    <row r="167" s="20" customFormat="1"/>
    <row r="168" s="20" customFormat="1"/>
    <row r="169" s="20" customFormat="1"/>
    <row r="170" s="20" customFormat="1"/>
    <row r="171" s="20" customFormat="1"/>
    <row r="172" s="20" customFormat="1"/>
    <row r="173" s="20" customFormat="1"/>
    <row r="174" s="20" customFormat="1"/>
    <row r="175" s="20" customFormat="1"/>
    <row r="176" s="20" customFormat="1"/>
    <row r="177" s="20" customFormat="1"/>
    <row r="178" s="20" customFormat="1"/>
    <row r="179" s="20" customFormat="1"/>
    <row r="180" s="20" customFormat="1"/>
    <row r="181" s="20" customFormat="1"/>
    <row r="182" s="20" customFormat="1"/>
    <row r="183" s="20" customFormat="1"/>
    <row r="184" s="20" customFormat="1"/>
    <row r="185" s="20" customFormat="1"/>
    <row r="186" s="20" customFormat="1"/>
    <row r="187" s="20" customFormat="1"/>
    <row r="188" s="20" customFormat="1"/>
    <row r="189" s="20" customFormat="1"/>
    <row r="190" s="20" customFormat="1"/>
    <row r="191" s="20" customFormat="1"/>
  </sheetData>
  <sheetProtection algorithmName="SHA-512" hashValue="BlAD6T3s387Nb/4rzDFOeG3v06h6MC36qArKucZyLn444kzIPDDxxzVmTsv3wnmqHeZPSz4yMQPkZtCSthOvIA==" saltValue="dsEX1i9pxOwBMZ7bBovT+g==" spinCount="100000" sheet="1" objects="1" scenarios="1" selectLockedCells="1"/>
  <mergeCells count="23">
    <mergeCell ref="B87:B90"/>
    <mergeCell ref="B91:B92"/>
    <mergeCell ref="B93:B95"/>
    <mergeCell ref="B2:H2"/>
    <mergeCell ref="B14:B30"/>
    <mergeCell ref="B31:B35"/>
    <mergeCell ref="B66:B80"/>
    <mergeCell ref="B81:B86"/>
    <mergeCell ref="B64:H64"/>
    <mergeCell ref="B3:H3"/>
    <mergeCell ref="B8:H8"/>
    <mergeCell ref="B9:C9"/>
    <mergeCell ref="E9:F9"/>
    <mergeCell ref="B54:B57"/>
    <mergeCell ref="B58:B60"/>
    <mergeCell ref="B36:B41"/>
    <mergeCell ref="B42:B48"/>
    <mergeCell ref="B49:B53"/>
    <mergeCell ref="D5:H5"/>
    <mergeCell ref="D6:H6"/>
    <mergeCell ref="B12:H12"/>
    <mergeCell ref="B5:C5"/>
    <mergeCell ref="B6:C6"/>
  </mergeCells>
  <conditionalFormatting sqref="F99:G99">
    <cfRule type="cellIs" dxfId="1" priority="1" operator="lessThan">
      <formula>0</formula>
    </cfRule>
  </conditionalFormatting>
  <conditionalFormatting sqref="H9">
    <cfRule type="cellIs" dxfId="0" priority="2"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61"/>
  <sheetViews>
    <sheetView topLeftCell="A28" workbookViewId="0">
      <selection activeCell="K15" sqref="K15:M15"/>
    </sheetView>
  </sheetViews>
  <sheetFormatPr baseColWidth="10" defaultColWidth="8.796875" defaultRowHeight="13.8"/>
  <cols>
    <col min="1" max="1" width="8.796875" style="20"/>
    <col min="2" max="2" width="22" style="8" customWidth="1"/>
    <col min="3" max="3" width="16" style="8" customWidth="1"/>
    <col min="4" max="4" width="14" style="8" customWidth="1"/>
    <col min="5" max="6" width="3" style="8" customWidth="1"/>
    <col min="7" max="7" width="18" style="8" customWidth="1"/>
    <col min="8" max="8" width="16" style="8" customWidth="1"/>
    <col min="9" max="9" width="14" style="8" customWidth="1"/>
    <col min="10" max="10" width="3" style="8" customWidth="1"/>
    <col min="11" max="13" width="16" style="8" customWidth="1"/>
    <col min="14" max="30" width="8.796875" style="20"/>
    <col min="31" max="16384" width="8.796875" style="8"/>
  </cols>
  <sheetData>
    <row r="1" spans="2:13" s="20" customFormat="1"/>
    <row r="2" spans="2:13" ht="22.95" customHeight="1">
      <c r="B2" s="150" t="s">
        <v>123</v>
      </c>
      <c r="C2" s="150"/>
      <c r="D2" s="150"/>
      <c r="E2" s="150"/>
      <c r="F2" s="150"/>
      <c r="G2" s="150"/>
      <c r="H2" s="150"/>
      <c r="I2" s="150"/>
      <c r="J2" s="150"/>
      <c r="K2" s="150"/>
      <c r="L2" s="150"/>
      <c r="M2" s="150"/>
    </row>
    <row r="3" spans="2:13" s="20" customFormat="1" ht="24" customHeight="1">
      <c r="B3" s="151" t="s">
        <v>124</v>
      </c>
      <c r="C3" s="151"/>
      <c r="D3" s="151"/>
      <c r="E3" s="151"/>
      <c r="F3" s="151"/>
      <c r="G3" s="151"/>
      <c r="H3" s="151"/>
      <c r="I3" s="151"/>
      <c r="J3" s="151"/>
      <c r="K3" s="151"/>
      <c r="L3" s="151"/>
      <c r="M3" s="151"/>
    </row>
    <row r="4" spans="2:13" s="20" customFormat="1"/>
    <row r="5" spans="2:13" ht="13.95" customHeight="1">
      <c r="B5" s="152" t="s">
        <v>125</v>
      </c>
      <c r="C5" s="152"/>
      <c r="D5" s="152" t="s">
        <v>126</v>
      </c>
      <c r="E5" s="152"/>
      <c r="F5" s="152" t="s">
        <v>127</v>
      </c>
      <c r="G5" s="152"/>
      <c r="H5" s="19"/>
      <c r="I5" s="152" t="s">
        <v>128</v>
      </c>
      <c r="J5" s="152"/>
      <c r="K5" s="152" t="s">
        <v>129</v>
      </c>
      <c r="L5" s="152"/>
      <c r="M5" s="19" t="s">
        <v>130</v>
      </c>
    </row>
    <row r="6" spans="2:13" s="20" customFormat="1">
      <c r="B6" s="144">
        <f>'MON BUDGET'!F96</f>
        <v>0</v>
      </c>
      <c r="C6" s="145"/>
      <c r="D6" s="144">
        <f>'MON BUDGET'!F61</f>
        <v>0</v>
      </c>
      <c r="E6" s="145"/>
      <c r="F6" s="144">
        <f>'MON BUDGET'!F99</f>
        <v>0</v>
      </c>
      <c r="G6" s="145"/>
      <c r="I6" s="144">
        <f>'MON BUDGET'!G96</f>
        <v>0</v>
      </c>
      <c r="J6" s="145"/>
      <c r="K6" s="144">
        <f>'MON BUDGET'!G61</f>
        <v>0</v>
      </c>
      <c r="L6" s="145"/>
      <c r="M6" s="144">
        <f>'MON BUDGET'!G99</f>
        <v>0</v>
      </c>
    </row>
    <row r="7" spans="2:13" s="20" customFormat="1">
      <c r="B7" s="145"/>
      <c r="C7" s="145"/>
      <c r="D7" s="145"/>
      <c r="E7" s="145"/>
      <c r="F7" s="145"/>
      <c r="G7" s="145"/>
      <c r="I7" s="145"/>
      <c r="J7" s="145"/>
      <c r="K7" s="145"/>
      <c r="L7" s="145"/>
      <c r="M7" s="145"/>
    </row>
    <row r="8" spans="2:13" ht="14.4">
      <c r="B8" s="149" t="str">
        <f>IF('MON BUDGET'!F96=0,"Commencez par renseigner vos revenus et vos dépenses dans l’onglet MON BUDGET.",IF('MON BUDGET'!F99&lt;0,"Votre budget est déficitaire : vos charges annuelles dépassent vos revenus annuels.","Votre budget dégage un disponible annuel de "&amp;TEXT('MON BUDGET'!F99,"# ##0 €")&amp;", soit "&amp;TEXT('MON BUDGET'!G99,"# ##0 €")&amp;" par mois."))</f>
        <v>Commencez par renseigner vos revenus et vos dépenses dans l’onglet MON BUDGET.</v>
      </c>
      <c r="C8" s="149"/>
      <c r="D8" s="149"/>
      <c r="E8" s="149"/>
      <c r="F8" s="149"/>
      <c r="G8" s="149"/>
      <c r="H8" s="149"/>
      <c r="I8" s="149"/>
      <c r="J8" s="149"/>
      <c r="K8" s="149"/>
      <c r="L8" s="149"/>
      <c r="M8" s="149"/>
    </row>
    <row r="9" spans="2:13" s="20" customFormat="1"/>
    <row r="10" spans="2:13" s="20" customFormat="1"/>
    <row r="11" spans="2:13" ht="12.45" customHeight="1">
      <c r="B11" s="51" t="s">
        <v>23</v>
      </c>
      <c r="C11" s="52" t="s">
        <v>131</v>
      </c>
      <c r="D11" s="53" t="s">
        <v>132</v>
      </c>
      <c r="E11" s="20"/>
      <c r="F11" s="20"/>
      <c r="G11" s="51" t="s">
        <v>133</v>
      </c>
      <c r="H11" s="52" t="s">
        <v>131</v>
      </c>
      <c r="I11" s="53" t="s">
        <v>132</v>
      </c>
      <c r="J11" s="20"/>
      <c r="K11" s="155" t="s">
        <v>134</v>
      </c>
      <c r="L11" s="156"/>
      <c r="M11" s="157"/>
    </row>
    <row r="12" spans="2:13" ht="14.4">
      <c r="B12" s="54" t="s">
        <v>135</v>
      </c>
      <c r="C12" s="55">
        <f>SUMIF('MON BUDGET'!$B$14:$B$60,"Dépense courante",'MON BUDGET'!$F$14:$F$60)</f>
        <v>0</v>
      </c>
      <c r="D12" s="56">
        <f>IF('MON BUDGET'!$F$96=0,0,C12/'MON BUDGET'!$F$96)</f>
        <v>0</v>
      </c>
      <c r="E12" s="20"/>
      <c r="F12" s="20"/>
      <c r="G12" s="54" t="s">
        <v>136</v>
      </c>
      <c r="H12" s="55">
        <f>SUMIF('MON BUDGET'!$B$14:$B$60,"Dépense courante",'MON BUDGET'!$F$14:$F$60)+SUMIF('MON BUDGET'!$B$14:$B$60,"Transports",'MON BUDGET'!$F$14:$F$60)+SUMIF('MON BUDGET'!$B$14:$B$60,"Enfants",'MON BUDGET'!$F$14:$F$60)+SUMIF('MON BUDGET'!$B$14:$B$60,"Banque",'MON BUDGET'!$F$14:$F$60)+SUMIF('MON BUDGET'!$B$14:$B$60,"Impôts et taxes",'MON BUDGET'!$F$14:$F$60)-SUMIF('MON BUDGET'!$C$14:$C$60,"Dépenses vestimentaires",'MON BUDGET'!$F$14:$F$60)-SUMIF('MON BUDGET'!$C$14:$C$60,"Prestations diverses",'MON BUDGET'!$F$14:$F$60)-SUMIF('MON BUDGET'!$C$14:$C$60,"Activités enfants",'MON BUDGET'!$F$14:$F$60)-SUMIF('MON BUDGET'!$C$14:$C$60,"Autres prêts immobiliers (résidence secondaire, locatif…)",'MON BUDGET'!$F$14:$F$60)-SUMIF('MON BUDGET'!$C$14:$C$60,"Assurance propriétaire non occupant",'MON BUDGET'!$F$14:$F$60)</f>
        <v>0</v>
      </c>
      <c r="I12" s="56">
        <f>IF('MON BUDGET'!$F$96=0,0,H12/'MON BUDGET'!$F$96)</f>
        <v>0</v>
      </c>
      <c r="J12" s="20"/>
      <c r="K12" s="158" t="s">
        <v>137</v>
      </c>
      <c r="L12" s="159"/>
      <c r="M12" s="160"/>
    </row>
    <row r="13" spans="2:13" ht="14.4">
      <c r="B13" s="54" t="s">
        <v>48</v>
      </c>
      <c r="C13" s="55">
        <f>SUMIF('MON BUDGET'!$B$14:$B$60,"Transports",'MON BUDGET'!$F$14:$F$60)</f>
        <v>0</v>
      </c>
      <c r="D13" s="56">
        <f>IF('MON BUDGET'!$F$96=0,0,C13/'MON BUDGET'!$F$96)</f>
        <v>0</v>
      </c>
      <c r="E13" s="20"/>
      <c r="F13" s="20"/>
      <c r="G13" s="54" t="s">
        <v>138</v>
      </c>
      <c r="H13" s="55">
        <f>SUMIF('MON BUDGET'!$B$14:$B$60,"Loisirs",'MON BUDGET'!$F$14:$F$60)+SUMIF('MON BUDGET'!$B$14:$B$60,"Autres",'MON BUDGET'!$F$14:$F$60)+SUMIF('MON BUDGET'!$C$14:$C$60,"Dépenses vestimentaires",'MON BUDGET'!$F$14:$F$60)+SUMIF('MON BUDGET'!$C$14:$C$60,"Prestations divers",'MON BUDGET'!$F$14:$F$60)+SUMIF('MON BUDGET'!$C$14:$C$60,"Activités enfants",'MON BUDGET'!$F$14:$F$60)</f>
        <v>0</v>
      </c>
      <c r="I13" s="56">
        <f>IF('MON BUDGET'!$F$96=0,0,H13/'MON BUDGET'!$F$96)</f>
        <v>0</v>
      </c>
      <c r="J13" s="20"/>
      <c r="K13" s="161" t="s">
        <v>137</v>
      </c>
      <c r="L13" s="162"/>
      <c r="M13" s="163"/>
    </row>
    <row r="14" spans="2:13" ht="14.4">
      <c r="B14" s="54" t="s">
        <v>54</v>
      </c>
      <c r="C14" s="55">
        <f>SUMIF('MON BUDGET'!$B$14:$B$60,"Enfants",'MON BUDGET'!$F$14:$F$60)</f>
        <v>0</v>
      </c>
      <c r="D14" s="56">
        <f>IF('MON BUDGET'!$F$96=0,0,C14/'MON BUDGET'!$F$96)</f>
        <v>0</v>
      </c>
      <c r="E14" s="20"/>
      <c r="F14" s="20"/>
      <c r="G14" s="57" t="s">
        <v>139</v>
      </c>
      <c r="H14" s="58">
        <f>SUMIF('MON BUDGET'!$C$14:$C$60,"Autres prêts immobiliers (résidence secondaire, locatif…)",'MON BUDGET'!$F$14:$F$60)+SUMIF('MON BUDGET'!$C$14:$C$60,"Assurance propriétaire non occupant",'MON BUDGET'!$F$14:$F$60)+MAX('MON BUDGET'!F99,0)</f>
        <v>0</v>
      </c>
      <c r="I14" s="59">
        <f>IF('MON BUDGET'!$F$96=0,0,H14/'MON BUDGET'!$F$96)</f>
        <v>0</v>
      </c>
      <c r="J14" s="20"/>
      <c r="K14" s="161" t="s">
        <v>137</v>
      </c>
      <c r="L14" s="162"/>
      <c r="M14" s="163"/>
    </row>
    <row r="15" spans="2:13" ht="14.4">
      <c r="B15" s="54" t="s">
        <v>61</v>
      </c>
      <c r="C15" s="55">
        <f>SUMIF('MON BUDGET'!$B$14:$B$60,"Loisirs",'MON BUDGET'!$F$14:$F$60)</f>
        <v>0</v>
      </c>
      <c r="D15" s="56">
        <f>IF('MON BUDGET'!$F$96=0,0,C15/'MON BUDGET'!$F$96)</f>
        <v>0</v>
      </c>
      <c r="E15" s="20"/>
      <c r="F15" s="20"/>
      <c r="G15" s="20"/>
      <c r="H15" s="20"/>
      <c r="I15" s="20"/>
      <c r="J15" s="20"/>
      <c r="K15" s="161" t="s">
        <v>137</v>
      </c>
      <c r="L15" s="162"/>
      <c r="M15" s="163"/>
    </row>
    <row r="16" spans="2:13" ht="14.4">
      <c r="B16" s="54" t="s">
        <v>69</v>
      </c>
      <c r="C16" s="55">
        <f>SUMIF('MON BUDGET'!$B$14:$B$60,"Banque",'MON BUDGET'!$F$14:$F$60)</f>
        <v>0</v>
      </c>
      <c r="D16" s="56">
        <f>IF('MON BUDGET'!$F$96=0,0,C16/'MON BUDGET'!$F$96)</f>
        <v>0</v>
      </c>
      <c r="E16" s="20"/>
      <c r="F16" s="20"/>
      <c r="G16" s="20"/>
      <c r="H16" s="20"/>
      <c r="I16" s="20"/>
      <c r="J16" s="20"/>
      <c r="K16" s="161" t="s">
        <v>137</v>
      </c>
      <c r="L16" s="162"/>
      <c r="M16" s="163"/>
    </row>
    <row r="17" spans="2:13" ht="14.4">
      <c r="B17" s="54" t="s">
        <v>75</v>
      </c>
      <c r="C17" s="55">
        <f>SUMIF('MON BUDGET'!$B$14:$B$60,"Impôts et taxes",'MON BUDGET'!$F$14:$F$60)</f>
        <v>0</v>
      </c>
      <c r="D17" s="56">
        <f>IF('MON BUDGET'!$F$96=0,0,C17/'MON BUDGET'!$F$96)</f>
        <v>0</v>
      </c>
      <c r="E17" s="20"/>
      <c r="F17" s="20"/>
      <c r="G17" s="20"/>
      <c r="H17" s="20"/>
      <c r="I17" s="20"/>
      <c r="J17" s="20"/>
      <c r="K17" s="161" t="s">
        <v>137</v>
      </c>
      <c r="L17" s="162"/>
      <c r="M17" s="163"/>
    </row>
    <row r="18" spans="2:13" ht="14.4">
      <c r="B18" s="54" t="s">
        <v>140</v>
      </c>
      <c r="C18" s="55">
        <f>SUMIF('MON BUDGET'!$B$14:$B$60,"Autres",'MON BUDGET'!$F$14:$F$60)</f>
        <v>0</v>
      </c>
      <c r="D18" s="56">
        <f>IF('MON BUDGET'!$F$96=0,0,C18/'MON BUDGET'!$F$96)</f>
        <v>0</v>
      </c>
      <c r="E18" s="20"/>
      <c r="F18" s="20"/>
      <c r="G18" s="20"/>
      <c r="H18" s="20"/>
      <c r="I18" s="20"/>
      <c r="J18" s="20"/>
      <c r="K18" s="161" t="s">
        <v>137</v>
      </c>
      <c r="L18" s="162"/>
      <c r="M18" s="163"/>
    </row>
    <row r="19" spans="2:13" ht="14.4">
      <c r="B19" s="57" t="s">
        <v>141</v>
      </c>
      <c r="C19" s="58">
        <f>MAX('MON BUDGET'!F99,0)</f>
        <v>0</v>
      </c>
      <c r="D19" s="59">
        <f>IF('MON BUDGET'!F96=0,0,C19/'MON BUDGET'!F96)</f>
        <v>0</v>
      </c>
      <c r="E19" s="20"/>
      <c r="F19" s="20"/>
      <c r="G19" s="20"/>
      <c r="H19" s="20"/>
      <c r="I19" s="20"/>
      <c r="J19" s="20"/>
      <c r="K19" s="164" t="s">
        <v>137</v>
      </c>
      <c r="L19" s="165"/>
      <c r="M19" s="166"/>
    </row>
    <row r="20" spans="2:13" s="20" customFormat="1"/>
    <row r="21" spans="2:13" s="20" customFormat="1" ht="16.350000000000001" customHeight="1">
      <c r="B21" s="146" t="s">
        <v>142</v>
      </c>
      <c r="C21" s="146"/>
      <c r="D21" s="146"/>
      <c r="E21" s="146"/>
      <c r="F21" s="147"/>
      <c r="G21" s="148" t="s">
        <v>143</v>
      </c>
      <c r="H21" s="146"/>
      <c r="I21" s="146"/>
      <c r="J21" s="146"/>
      <c r="K21" s="146"/>
      <c r="L21" s="146"/>
      <c r="M21" s="146"/>
    </row>
    <row r="22" spans="2:13" s="20" customFormat="1" ht="27.3" customHeight="1">
      <c r="B22" s="49"/>
      <c r="C22" s="49"/>
      <c r="D22" s="49"/>
      <c r="E22" s="49"/>
      <c r="F22" s="50"/>
      <c r="G22" s="153" t="s">
        <v>144</v>
      </c>
      <c r="H22" s="154"/>
      <c r="I22" s="154"/>
      <c r="J22" s="154"/>
      <c r="K22" s="154"/>
      <c r="L22" s="154"/>
      <c r="M22" s="154"/>
    </row>
    <row r="23" spans="2:13" s="20" customFormat="1" ht="12" customHeight="1">
      <c r="B23" s="44"/>
      <c r="F23" s="45"/>
      <c r="G23" s="44"/>
      <c r="M23" s="45"/>
    </row>
    <row r="24" spans="2:13" s="20" customFormat="1" ht="12" customHeight="1">
      <c r="B24" s="44"/>
      <c r="F24" s="45"/>
      <c r="G24" s="44"/>
      <c r="M24" s="45"/>
    </row>
    <row r="25" spans="2:13" s="20" customFormat="1" ht="12" customHeight="1">
      <c r="B25" s="44"/>
      <c r="F25" s="45"/>
      <c r="G25" s="44"/>
      <c r="M25" s="45"/>
    </row>
    <row r="26" spans="2:13" s="20" customFormat="1" ht="12" customHeight="1">
      <c r="B26" s="44"/>
      <c r="F26" s="45"/>
      <c r="G26" s="44"/>
      <c r="M26" s="45"/>
    </row>
    <row r="27" spans="2:13" s="20" customFormat="1" ht="12" customHeight="1">
      <c r="B27" s="44"/>
      <c r="F27" s="45"/>
      <c r="G27" s="44"/>
      <c r="M27" s="45"/>
    </row>
    <row r="28" spans="2:13" s="20" customFormat="1" ht="12" customHeight="1">
      <c r="B28" s="44"/>
      <c r="F28" s="45"/>
      <c r="G28" s="44"/>
      <c r="M28" s="45"/>
    </row>
    <row r="29" spans="2:13" s="20" customFormat="1" ht="12" customHeight="1">
      <c r="B29" s="44"/>
      <c r="F29" s="45"/>
      <c r="G29" s="44"/>
      <c r="M29" s="45"/>
    </row>
    <row r="30" spans="2:13" s="20" customFormat="1" ht="12" customHeight="1">
      <c r="B30" s="44"/>
      <c r="F30" s="45"/>
      <c r="G30" s="44"/>
      <c r="M30" s="45"/>
    </row>
    <row r="31" spans="2:13" s="20" customFormat="1" ht="12" customHeight="1">
      <c r="B31" s="44"/>
      <c r="F31" s="45"/>
      <c r="G31" s="44"/>
      <c r="M31" s="45"/>
    </row>
    <row r="32" spans="2:13" s="20" customFormat="1" ht="12" customHeight="1">
      <c r="B32" s="44"/>
      <c r="F32" s="45"/>
      <c r="G32" s="44"/>
      <c r="M32" s="45"/>
    </row>
    <row r="33" spans="2:13" s="20" customFormat="1" ht="12" customHeight="1">
      <c r="B33" s="44"/>
      <c r="F33" s="45"/>
      <c r="G33" s="44"/>
      <c r="M33" s="45"/>
    </row>
    <row r="34" spans="2:13" s="20" customFormat="1" ht="12" customHeight="1">
      <c r="B34" s="44"/>
      <c r="F34" s="45"/>
      <c r="G34" s="44"/>
      <c r="M34" s="45"/>
    </row>
    <row r="35" spans="2:13" s="20" customFormat="1" ht="12" customHeight="1">
      <c r="B35" s="44"/>
      <c r="F35" s="45"/>
      <c r="G35" s="44"/>
      <c r="M35" s="45"/>
    </row>
    <row r="36" spans="2:13" s="20" customFormat="1" ht="12" customHeight="1">
      <c r="B36" s="44"/>
      <c r="F36" s="45"/>
      <c r="G36" s="44"/>
      <c r="M36" s="45"/>
    </row>
    <row r="37" spans="2:13" s="20" customFormat="1" ht="12" customHeight="1">
      <c r="B37" s="44"/>
      <c r="F37" s="45"/>
      <c r="G37" s="44"/>
      <c r="M37" s="45"/>
    </row>
    <row r="38" spans="2:13" s="20" customFormat="1" ht="12" customHeight="1">
      <c r="B38" s="44"/>
      <c r="F38" s="45"/>
      <c r="G38" s="46"/>
      <c r="H38" s="47"/>
      <c r="I38" s="47"/>
      <c r="J38" s="47"/>
      <c r="K38" s="47"/>
      <c r="L38" s="47"/>
      <c r="M38" s="48"/>
    </row>
    <row r="39" spans="2:13" s="20" customFormat="1" ht="12" customHeight="1">
      <c r="B39" s="46"/>
      <c r="C39" s="47"/>
      <c r="D39" s="47"/>
      <c r="E39" s="47"/>
      <c r="F39" s="48"/>
    </row>
    <row r="40" spans="2:13" s="20" customFormat="1" ht="12" customHeight="1">
      <c r="G40"/>
    </row>
    <row r="41" spans="2:13" s="20" customFormat="1">
      <c r="B41" s="65" t="s">
        <v>14</v>
      </c>
    </row>
    <row r="42" spans="2:13" s="20" customFormat="1"/>
    <row r="43" spans="2:13" s="20" customFormat="1"/>
    <row r="44" spans="2:13" s="20" customFormat="1"/>
    <row r="45" spans="2:13" s="20" customFormat="1"/>
    <row r="46" spans="2:13" s="20" customFormat="1"/>
    <row r="47" spans="2:13" s="20" customFormat="1"/>
    <row r="48" spans="2:13" s="20" customFormat="1"/>
    <row r="49" s="20" customFormat="1"/>
    <row r="50" s="20" customFormat="1"/>
    <row r="51" s="20" customFormat="1"/>
    <row r="52" s="20" customFormat="1"/>
    <row r="53" s="20" customFormat="1"/>
    <row r="54" s="20" customFormat="1"/>
    <row r="55" s="20" customFormat="1"/>
    <row r="56" s="20" customFormat="1"/>
    <row r="57" s="20" customFormat="1"/>
    <row r="58" s="20" customFormat="1"/>
    <row r="59" s="20" customFormat="1"/>
    <row r="60" s="20" customFormat="1"/>
    <row r="61" s="20" customFormat="1"/>
  </sheetData>
  <sheetProtection algorithmName="SHA-512" hashValue="g/XlDC8PtLxIP9veIwkB/EgoOS4BpOWuhqtoTtg6SYQaFSPwYBzCxB4Ar/eTr4+ZfirxQCxdK0uQygMiJa94Jg==" saltValue="vr0tO+uNgzbmzB9yF4OaWA==" spinCount="100000" sheet="1" objects="1" scenarios="1" selectLockedCells="1"/>
  <mergeCells count="26">
    <mergeCell ref="G22:M22"/>
    <mergeCell ref="K11:M11"/>
    <mergeCell ref="K12:M12"/>
    <mergeCell ref="K13:M13"/>
    <mergeCell ref="K14:M14"/>
    <mergeCell ref="K15:M15"/>
    <mergeCell ref="K16:M16"/>
    <mergeCell ref="K17:M17"/>
    <mergeCell ref="K19:M19"/>
    <mergeCell ref="K18:M18"/>
    <mergeCell ref="B2:M2"/>
    <mergeCell ref="B3:M3"/>
    <mergeCell ref="B5:C5"/>
    <mergeCell ref="D5:E5"/>
    <mergeCell ref="F5:G5"/>
    <mergeCell ref="I5:J5"/>
    <mergeCell ref="K5:L5"/>
    <mergeCell ref="M6:M7"/>
    <mergeCell ref="B21:F21"/>
    <mergeCell ref="G21:M21"/>
    <mergeCell ref="B8:M8"/>
    <mergeCell ref="B6:C7"/>
    <mergeCell ref="D6:E7"/>
    <mergeCell ref="F6:G7"/>
    <mergeCell ref="I6:J7"/>
    <mergeCell ref="K6:L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658BA-0F92-47A3-A224-B08A57E9D9AA}">
  <dimension ref="A1:AF66"/>
  <sheetViews>
    <sheetView workbookViewId="0">
      <selection activeCell="C6" sqref="C6"/>
    </sheetView>
  </sheetViews>
  <sheetFormatPr baseColWidth="10" defaultColWidth="8.796875" defaultRowHeight="13.8"/>
  <cols>
    <col min="1" max="1" width="8.796875" style="74"/>
    <col min="2" max="2" width="21.296875" style="75" customWidth="1"/>
    <col min="3" max="3" width="46.3984375" style="8" customWidth="1"/>
    <col min="4" max="4" width="9.5" style="75" customWidth="1"/>
    <col min="5" max="5" width="73.8984375" style="75" customWidth="1"/>
    <col min="6" max="32" width="8.796875" style="74"/>
    <col min="33" max="16384" width="8.796875" style="8"/>
  </cols>
  <sheetData>
    <row r="1" spans="1:32" s="74" customFormat="1">
      <c r="B1" s="76"/>
      <c r="D1" s="76"/>
      <c r="E1" s="76"/>
    </row>
    <row r="2" spans="1:32" s="33" customFormat="1" ht="33.6" customHeight="1">
      <c r="A2" s="78"/>
      <c r="B2" s="171" t="s">
        <v>145</v>
      </c>
      <c r="C2" s="171"/>
      <c r="D2" s="171"/>
      <c r="E2" s="171"/>
      <c r="F2" s="78"/>
      <c r="G2" s="78"/>
      <c r="H2" s="78"/>
      <c r="I2" s="78"/>
      <c r="J2" s="78"/>
      <c r="K2" s="78"/>
      <c r="L2" s="78"/>
      <c r="M2" s="78"/>
      <c r="N2" s="78"/>
      <c r="O2" s="78"/>
      <c r="P2" s="78"/>
      <c r="Q2" s="78"/>
      <c r="R2" s="78"/>
      <c r="S2" s="78"/>
      <c r="T2" s="78"/>
      <c r="U2" s="78"/>
      <c r="V2" s="78"/>
      <c r="W2" s="78"/>
      <c r="X2" s="78"/>
      <c r="Y2" s="78"/>
      <c r="Z2" s="78"/>
      <c r="AA2" s="78"/>
      <c r="AB2" s="78"/>
      <c r="AC2" s="78"/>
      <c r="AD2" s="78"/>
      <c r="AE2" s="78"/>
      <c r="AF2" s="78"/>
    </row>
    <row r="3" spans="1:32" s="74" customFormat="1" ht="14.4">
      <c r="B3" s="93"/>
      <c r="C3" s="94"/>
      <c r="D3" s="93"/>
      <c r="E3" s="93"/>
    </row>
    <row r="4" spans="1:32" s="88" customFormat="1" ht="15.6">
      <c r="A4" s="89"/>
      <c r="B4" s="92" t="s">
        <v>23</v>
      </c>
      <c r="C4" s="91" t="s">
        <v>146</v>
      </c>
      <c r="D4" s="91" t="s">
        <v>204</v>
      </c>
      <c r="E4" s="90" t="s">
        <v>147</v>
      </c>
      <c r="F4" s="89"/>
      <c r="G4" s="89"/>
      <c r="H4" s="89"/>
      <c r="I4" s="89"/>
      <c r="J4" s="89"/>
      <c r="K4" s="89"/>
      <c r="L4" s="89"/>
      <c r="M4" s="89"/>
      <c r="N4" s="89"/>
      <c r="O4" s="89"/>
      <c r="P4" s="89"/>
      <c r="Q4" s="89"/>
      <c r="R4" s="89"/>
      <c r="S4" s="89"/>
      <c r="T4" s="89"/>
      <c r="U4" s="89"/>
      <c r="V4" s="89"/>
      <c r="W4" s="89"/>
      <c r="X4" s="89"/>
      <c r="Y4" s="89"/>
      <c r="Z4" s="89"/>
      <c r="AA4" s="89"/>
      <c r="AB4" s="89"/>
      <c r="AC4" s="89"/>
      <c r="AD4" s="89"/>
      <c r="AE4" s="89"/>
      <c r="AF4" s="89"/>
    </row>
    <row r="5" spans="1:32" s="33" customFormat="1" ht="28.8">
      <c r="A5" s="78"/>
      <c r="B5" s="172" t="s">
        <v>148</v>
      </c>
      <c r="C5" s="87" t="s">
        <v>149</v>
      </c>
      <c r="D5" s="86"/>
      <c r="E5" s="85" t="s">
        <v>150</v>
      </c>
      <c r="F5" s="78"/>
      <c r="G5" s="78"/>
      <c r="H5" s="78"/>
      <c r="I5" s="78"/>
      <c r="J5" s="78"/>
      <c r="K5" s="78"/>
      <c r="L5" s="78"/>
      <c r="M5" s="78"/>
      <c r="N5" s="78"/>
      <c r="O5" s="78"/>
      <c r="P5" s="78"/>
      <c r="Q5" s="78"/>
      <c r="R5" s="78"/>
      <c r="S5" s="78"/>
      <c r="T5" s="78"/>
      <c r="U5" s="78"/>
      <c r="V5" s="78"/>
      <c r="W5" s="78"/>
      <c r="X5" s="78"/>
      <c r="Y5" s="78"/>
      <c r="Z5" s="78"/>
      <c r="AA5" s="78"/>
      <c r="AB5" s="78"/>
      <c r="AC5" s="78"/>
      <c r="AD5" s="78"/>
      <c r="AE5" s="78"/>
      <c r="AF5" s="78"/>
    </row>
    <row r="6" spans="1:32" s="33" customFormat="1" ht="28.8">
      <c r="A6" s="78"/>
      <c r="B6" s="173"/>
      <c r="C6" s="84" t="s">
        <v>151</v>
      </c>
      <c r="D6" s="83"/>
      <c r="E6" s="82" t="s">
        <v>152</v>
      </c>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s="33" customFormat="1" ht="28.8">
      <c r="A7" s="78"/>
      <c r="B7" s="173"/>
      <c r="C7" s="84" t="s">
        <v>153</v>
      </c>
      <c r="D7" s="83"/>
      <c r="E7" s="82" t="s">
        <v>154</v>
      </c>
      <c r="F7" s="78"/>
      <c r="G7" s="78"/>
      <c r="H7" s="78"/>
      <c r="I7" s="78"/>
      <c r="J7" s="78"/>
      <c r="K7" s="78"/>
      <c r="L7" s="78"/>
      <c r="M7" s="78"/>
      <c r="N7" s="78"/>
      <c r="O7" s="78"/>
      <c r="P7" s="78"/>
      <c r="Q7" s="78"/>
      <c r="R7" s="78"/>
      <c r="S7" s="78"/>
      <c r="T7" s="78"/>
      <c r="U7" s="78"/>
      <c r="V7" s="78"/>
      <c r="W7" s="78"/>
      <c r="X7" s="78"/>
      <c r="Y7" s="78"/>
      <c r="Z7" s="78"/>
      <c r="AA7" s="78"/>
      <c r="AB7" s="78"/>
      <c r="AC7" s="78"/>
      <c r="AD7" s="78"/>
      <c r="AE7" s="78"/>
      <c r="AF7" s="78"/>
    </row>
    <row r="8" spans="1:32" s="33" customFormat="1" ht="28.8">
      <c r="A8" s="78"/>
      <c r="B8" s="173"/>
      <c r="C8" s="84" t="s">
        <v>155</v>
      </c>
      <c r="D8" s="83"/>
      <c r="E8" s="82" t="s">
        <v>156</v>
      </c>
      <c r="F8" s="78"/>
      <c r="G8" s="78"/>
      <c r="H8" s="78"/>
      <c r="I8" s="78"/>
      <c r="J8" s="78"/>
      <c r="K8" s="78"/>
      <c r="L8" s="78"/>
      <c r="M8" s="78"/>
      <c r="N8" s="78"/>
      <c r="O8" s="78"/>
      <c r="P8" s="78"/>
      <c r="Q8" s="78"/>
      <c r="R8" s="78"/>
      <c r="S8" s="78"/>
      <c r="T8" s="78"/>
      <c r="U8" s="78"/>
      <c r="V8" s="78"/>
      <c r="W8" s="78"/>
      <c r="X8" s="78"/>
      <c r="Y8" s="78"/>
      <c r="Z8" s="78"/>
      <c r="AA8" s="78"/>
      <c r="AB8" s="78"/>
      <c r="AC8" s="78"/>
      <c r="AD8" s="78"/>
      <c r="AE8" s="78"/>
      <c r="AF8" s="78"/>
    </row>
    <row r="9" spans="1:32" s="33" customFormat="1" ht="28.8">
      <c r="A9" s="78"/>
      <c r="B9" s="173"/>
      <c r="C9" s="84" t="s">
        <v>157</v>
      </c>
      <c r="D9" s="83"/>
      <c r="E9" s="82" t="s">
        <v>158</v>
      </c>
      <c r="F9" s="78"/>
      <c r="G9" s="78"/>
      <c r="H9" s="78"/>
      <c r="I9" s="78"/>
      <c r="J9" s="78"/>
      <c r="K9" s="78"/>
      <c r="L9" s="78"/>
      <c r="M9" s="78"/>
      <c r="N9" s="78"/>
      <c r="O9" s="78"/>
      <c r="P9" s="78"/>
      <c r="Q9" s="78"/>
      <c r="R9" s="78"/>
      <c r="S9" s="78"/>
      <c r="T9" s="78"/>
      <c r="U9" s="78"/>
      <c r="V9" s="78"/>
      <c r="W9" s="78"/>
      <c r="X9" s="78"/>
      <c r="Y9" s="78"/>
      <c r="Z9" s="78"/>
      <c r="AA9" s="78"/>
      <c r="AB9" s="78"/>
      <c r="AC9" s="78"/>
      <c r="AD9" s="78"/>
      <c r="AE9" s="78"/>
      <c r="AF9" s="78"/>
    </row>
    <row r="10" spans="1:32" s="33" customFormat="1" ht="28.8">
      <c r="A10" s="78"/>
      <c r="B10" s="173"/>
      <c r="C10" s="84" t="s">
        <v>159</v>
      </c>
      <c r="D10" s="83"/>
      <c r="E10" s="82" t="s">
        <v>160</v>
      </c>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row>
    <row r="11" spans="1:32" s="33" customFormat="1" ht="28.8">
      <c r="A11" s="78"/>
      <c r="B11" s="167" t="s">
        <v>161</v>
      </c>
      <c r="C11" s="84" t="s">
        <v>162</v>
      </c>
      <c r="D11" s="83"/>
      <c r="E11" s="82" t="s">
        <v>163</v>
      </c>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row>
    <row r="12" spans="1:32" s="33" customFormat="1" ht="28.8">
      <c r="A12" s="78"/>
      <c r="B12" s="167"/>
      <c r="C12" s="84" t="s">
        <v>164</v>
      </c>
      <c r="D12" s="83"/>
      <c r="E12" s="82" t="s">
        <v>165</v>
      </c>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row>
    <row r="13" spans="1:32" s="33" customFormat="1" ht="28.8">
      <c r="A13" s="78"/>
      <c r="B13" s="167"/>
      <c r="C13" s="84" t="s">
        <v>166</v>
      </c>
      <c r="D13" s="83"/>
      <c r="E13" s="82" t="s">
        <v>167</v>
      </c>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row>
    <row r="14" spans="1:32" s="33" customFormat="1" ht="28.8">
      <c r="A14" s="78"/>
      <c r="B14" s="167" t="s">
        <v>168</v>
      </c>
      <c r="C14" s="84" t="s">
        <v>169</v>
      </c>
      <c r="D14" s="83"/>
      <c r="E14" s="82" t="s">
        <v>170</v>
      </c>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row>
    <row r="15" spans="1:32" s="33" customFormat="1" ht="28.8">
      <c r="A15" s="78"/>
      <c r="B15" s="167"/>
      <c r="C15" s="84" t="s">
        <v>171</v>
      </c>
      <c r="D15" s="83"/>
      <c r="E15" s="82" t="s">
        <v>172</v>
      </c>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row>
    <row r="16" spans="1:32" s="33" customFormat="1" ht="14.4">
      <c r="A16" s="78"/>
      <c r="B16" s="167"/>
      <c r="C16" s="84" t="s">
        <v>173</v>
      </c>
      <c r="D16" s="83"/>
      <c r="E16" s="82" t="s">
        <v>174</v>
      </c>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row>
    <row r="17" spans="1:32" s="33" customFormat="1" ht="28.8">
      <c r="A17" s="78"/>
      <c r="B17" s="167" t="s">
        <v>175</v>
      </c>
      <c r="C17" s="84" t="s">
        <v>176</v>
      </c>
      <c r="D17" s="83"/>
      <c r="E17" s="82" t="s">
        <v>177</v>
      </c>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row>
    <row r="18" spans="1:32" s="33" customFormat="1" ht="28.8">
      <c r="A18" s="78"/>
      <c r="B18" s="167"/>
      <c r="C18" s="84" t="s">
        <v>178</v>
      </c>
      <c r="D18" s="83"/>
      <c r="E18" s="82" t="s">
        <v>179</v>
      </c>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row>
    <row r="19" spans="1:32" s="33" customFormat="1" ht="28.8">
      <c r="A19" s="78"/>
      <c r="B19" s="167"/>
      <c r="C19" s="84" t="s">
        <v>180</v>
      </c>
      <c r="D19" s="83"/>
      <c r="E19" s="82" t="s">
        <v>181</v>
      </c>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row>
    <row r="20" spans="1:32" s="33" customFormat="1" ht="28.8">
      <c r="A20" s="78"/>
      <c r="B20" s="167"/>
      <c r="C20" s="84" t="s">
        <v>182</v>
      </c>
      <c r="D20" s="83"/>
      <c r="E20" s="82" t="s">
        <v>183</v>
      </c>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row>
    <row r="21" spans="1:32" s="33" customFormat="1" ht="28.8">
      <c r="A21" s="78"/>
      <c r="B21" s="167" t="s">
        <v>184</v>
      </c>
      <c r="C21" s="84" t="s">
        <v>185</v>
      </c>
      <c r="D21" s="83"/>
      <c r="E21" s="82" t="s">
        <v>186</v>
      </c>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row>
    <row r="22" spans="1:32" s="33" customFormat="1" ht="43.2">
      <c r="A22" s="78"/>
      <c r="B22" s="167"/>
      <c r="C22" s="84" t="s">
        <v>187</v>
      </c>
      <c r="D22" s="83"/>
      <c r="E22" s="82" t="s">
        <v>188</v>
      </c>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8"/>
    </row>
    <row r="23" spans="1:32" s="33" customFormat="1" ht="28.8">
      <c r="A23" s="78"/>
      <c r="B23" s="167" t="s">
        <v>189</v>
      </c>
      <c r="C23" s="84" t="s">
        <v>190</v>
      </c>
      <c r="D23" s="83"/>
      <c r="E23" s="82" t="s">
        <v>191</v>
      </c>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row>
    <row r="24" spans="1:32" s="33" customFormat="1" ht="28.8">
      <c r="A24" s="78"/>
      <c r="B24" s="167"/>
      <c r="C24" s="84" t="s">
        <v>192</v>
      </c>
      <c r="D24" s="83"/>
      <c r="E24" s="82" t="s">
        <v>193</v>
      </c>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row>
    <row r="25" spans="1:32" s="33" customFormat="1" ht="28.8">
      <c r="A25" s="78"/>
      <c r="B25" s="168" t="s">
        <v>194</v>
      </c>
      <c r="C25" s="84" t="s">
        <v>195</v>
      </c>
      <c r="D25" s="83"/>
      <c r="E25" s="82" t="s">
        <v>196</v>
      </c>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row>
    <row r="26" spans="1:32" s="33" customFormat="1" ht="28.8">
      <c r="A26" s="78"/>
      <c r="B26" s="169"/>
      <c r="C26" s="81" t="s">
        <v>197</v>
      </c>
      <c r="D26" s="80"/>
      <c r="E26" s="79" t="s">
        <v>198</v>
      </c>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row>
    <row r="27" spans="1:32" s="74" customFormat="1">
      <c r="B27" s="76"/>
      <c r="D27" s="76"/>
      <c r="E27" s="76"/>
    </row>
    <row r="28" spans="1:32" ht="22.2" customHeight="1">
      <c r="B28" s="170" t="s">
        <v>199</v>
      </c>
      <c r="C28" s="170"/>
      <c r="D28" s="170"/>
      <c r="E28" s="170"/>
    </row>
    <row r="29" spans="1:32" ht="25.8" customHeight="1">
      <c r="B29" s="170" t="s">
        <v>200</v>
      </c>
      <c r="C29" s="170"/>
      <c r="D29" s="170"/>
      <c r="E29" s="170"/>
    </row>
    <row r="30" spans="1:32" s="74" customFormat="1">
      <c r="B30" s="76"/>
      <c r="D30" s="76"/>
      <c r="E30" s="76"/>
    </row>
    <row r="31" spans="1:32" s="74" customFormat="1">
      <c r="B31" s="77" t="s">
        <v>14</v>
      </c>
      <c r="D31" s="76"/>
      <c r="E31" s="76"/>
    </row>
    <row r="32" spans="1:32" s="74" customFormat="1">
      <c r="B32" s="76"/>
      <c r="D32" s="76"/>
      <c r="E32" s="76"/>
    </row>
    <row r="33" spans="2:5" s="74" customFormat="1">
      <c r="B33" s="76"/>
      <c r="D33" s="76"/>
      <c r="E33" s="76"/>
    </row>
    <row r="34" spans="2:5" s="74" customFormat="1">
      <c r="B34" s="76"/>
      <c r="D34" s="76"/>
      <c r="E34" s="76"/>
    </row>
    <row r="35" spans="2:5" s="74" customFormat="1">
      <c r="B35" s="76"/>
      <c r="D35" s="76"/>
      <c r="E35" s="76"/>
    </row>
    <row r="36" spans="2:5" s="74" customFormat="1">
      <c r="B36" s="76"/>
      <c r="D36" s="76"/>
      <c r="E36" s="76"/>
    </row>
    <row r="37" spans="2:5" s="74" customFormat="1">
      <c r="B37" s="76"/>
      <c r="D37" s="76"/>
      <c r="E37" s="76"/>
    </row>
    <row r="38" spans="2:5" s="74" customFormat="1">
      <c r="B38" s="76"/>
      <c r="D38" s="76"/>
      <c r="E38" s="76"/>
    </row>
    <row r="39" spans="2:5" s="74" customFormat="1">
      <c r="B39" s="76"/>
      <c r="D39" s="76"/>
      <c r="E39" s="76"/>
    </row>
    <row r="40" spans="2:5" s="74" customFormat="1">
      <c r="B40" s="76"/>
      <c r="D40" s="76"/>
      <c r="E40" s="76"/>
    </row>
    <row r="41" spans="2:5" s="74" customFormat="1">
      <c r="B41" s="76"/>
      <c r="D41" s="76"/>
      <c r="E41" s="76"/>
    </row>
    <row r="42" spans="2:5" s="74" customFormat="1">
      <c r="B42" s="76"/>
      <c r="D42" s="76"/>
      <c r="E42" s="76"/>
    </row>
    <row r="43" spans="2:5" s="74" customFormat="1">
      <c r="B43" s="76"/>
      <c r="D43" s="76"/>
      <c r="E43" s="76"/>
    </row>
    <row r="44" spans="2:5" s="74" customFormat="1">
      <c r="B44" s="76"/>
      <c r="D44" s="76"/>
      <c r="E44" s="76"/>
    </row>
    <row r="45" spans="2:5" s="74" customFormat="1">
      <c r="B45" s="76"/>
      <c r="D45" s="76"/>
      <c r="E45" s="76"/>
    </row>
    <row r="46" spans="2:5" s="74" customFormat="1">
      <c r="B46" s="76"/>
      <c r="D46" s="76"/>
      <c r="E46" s="76"/>
    </row>
    <row r="47" spans="2:5" s="74" customFormat="1">
      <c r="B47" s="76"/>
      <c r="D47" s="76"/>
      <c r="E47" s="76"/>
    </row>
    <row r="48" spans="2:5" s="74" customFormat="1">
      <c r="B48" s="76"/>
      <c r="D48" s="76"/>
      <c r="E48" s="76"/>
    </row>
    <row r="49" spans="2:5" s="74" customFormat="1">
      <c r="B49" s="76"/>
      <c r="D49" s="76"/>
      <c r="E49" s="76"/>
    </row>
    <row r="50" spans="2:5" s="74" customFormat="1">
      <c r="B50" s="76"/>
      <c r="D50" s="76"/>
      <c r="E50" s="76"/>
    </row>
    <row r="51" spans="2:5" s="74" customFormat="1">
      <c r="B51" s="76"/>
      <c r="D51" s="76"/>
      <c r="E51" s="76"/>
    </row>
    <row r="52" spans="2:5" s="74" customFormat="1">
      <c r="B52" s="76"/>
      <c r="D52" s="76"/>
      <c r="E52" s="76"/>
    </row>
    <row r="53" spans="2:5" s="74" customFormat="1">
      <c r="B53" s="76"/>
      <c r="D53" s="76"/>
      <c r="E53" s="76"/>
    </row>
    <row r="54" spans="2:5" s="74" customFormat="1">
      <c r="B54" s="76"/>
      <c r="D54" s="76"/>
      <c r="E54" s="76"/>
    </row>
    <row r="55" spans="2:5" s="74" customFormat="1">
      <c r="B55" s="76"/>
      <c r="D55" s="76"/>
      <c r="E55" s="76"/>
    </row>
    <row r="56" spans="2:5" s="74" customFormat="1">
      <c r="B56" s="76"/>
      <c r="D56" s="76"/>
      <c r="E56" s="76"/>
    </row>
    <row r="57" spans="2:5" s="74" customFormat="1">
      <c r="B57" s="76"/>
      <c r="D57" s="76"/>
      <c r="E57" s="76"/>
    </row>
    <row r="58" spans="2:5" s="74" customFormat="1">
      <c r="B58" s="76"/>
      <c r="D58" s="76"/>
      <c r="E58" s="76"/>
    </row>
    <row r="59" spans="2:5" s="74" customFormat="1">
      <c r="B59" s="76"/>
      <c r="D59" s="76"/>
      <c r="E59" s="76"/>
    </row>
    <row r="60" spans="2:5" s="74" customFormat="1">
      <c r="B60" s="76"/>
      <c r="D60" s="76"/>
      <c r="E60" s="76"/>
    </row>
    <row r="61" spans="2:5" s="74" customFormat="1">
      <c r="B61" s="76"/>
      <c r="D61" s="76"/>
      <c r="E61" s="76"/>
    </row>
    <row r="62" spans="2:5" s="74" customFormat="1">
      <c r="B62" s="76"/>
      <c r="D62" s="76"/>
      <c r="E62" s="76"/>
    </row>
    <row r="63" spans="2:5" s="74" customFormat="1">
      <c r="B63" s="76"/>
      <c r="D63" s="76"/>
      <c r="E63" s="76"/>
    </row>
    <row r="64" spans="2:5" s="74" customFormat="1">
      <c r="B64" s="76"/>
      <c r="D64" s="76"/>
      <c r="E64" s="76"/>
    </row>
    <row r="65" spans="2:5" s="74" customFormat="1">
      <c r="B65" s="76"/>
      <c r="D65" s="76"/>
      <c r="E65" s="76"/>
    </row>
    <row r="66" spans="2:5" s="74" customFormat="1">
      <c r="B66" s="76"/>
      <c r="D66" s="76"/>
      <c r="E66" s="76"/>
    </row>
  </sheetData>
  <sheetProtection algorithmName="SHA-512" hashValue="l+4ImtU5mlNkkLNVridy/oYAXcyy1ReKqcq+mtuZFRFldz+ubHp2TKS586IBRD4Klsl7hdOv33swOpRZKphSbA==" saltValue="l+BAs2R3dc1Z9EgtGepaYA==" spinCount="100000" sheet="1" objects="1" scenarios="1"/>
  <mergeCells count="10">
    <mergeCell ref="B2:E2"/>
    <mergeCell ref="B5:B10"/>
    <mergeCell ref="B11:B13"/>
    <mergeCell ref="B14:B16"/>
    <mergeCell ref="B17:B20"/>
    <mergeCell ref="B21:B22"/>
    <mergeCell ref="B23:B24"/>
    <mergeCell ref="B25:B26"/>
    <mergeCell ref="B28:E28"/>
    <mergeCell ref="B29:E29"/>
  </mergeCells>
  <dataValidations disablePrompts="1" count="1">
    <dataValidation type="list" sqref="D5:D26" xr:uid="{00000000-0002-0000-0300-000000000000}">
      <formula1>"Oui,Non"</formula1>
    </dataValidation>
  </dataValidations>
  <pageMargins left="0.7" right="0.7" top="0.75" bottom="0.75"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85"/>
  <sheetViews>
    <sheetView workbookViewId="0">
      <selection activeCell="C47" sqref="C47"/>
    </sheetView>
  </sheetViews>
  <sheetFormatPr baseColWidth="10" defaultColWidth="8.796875" defaultRowHeight="13.8"/>
  <cols>
    <col min="1" max="1" width="8.796875" style="5"/>
    <col min="2" max="2" width="59.8984375" customWidth="1"/>
    <col min="3" max="3" width="9" customWidth="1"/>
    <col min="4" max="4" width="10" customWidth="1"/>
    <col min="5" max="5" width="39.69921875" customWidth="1"/>
    <col min="6" max="12" width="8.796875" style="5"/>
  </cols>
  <sheetData>
    <row r="1" spans="1:12" s="5" customFormat="1"/>
    <row r="2" spans="1:12" ht="30.75" customHeight="1">
      <c r="B2" s="174" t="s">
        <v>201</v>
      </c>
      <c r="C2" s="174"/>
      <c r="D2" s="174"/>
      <c r="E2" s="174"/>
    </row>
    <row r="3" spans="1:12" s="5" customFormat="1" ht="14.4">
      <c r="B3" s="2"/>
      <c r="C3" s="2"/>
      <c r="D3" s="2"/>
      <c r="E3" s="2"/>
    </row>
    <row r="4" spans="1:12">
      <c r="B4" s="97" t="s">
        <v>202</v>
      </c>
      <c r="C4" s="98"/>
      <c r="D4" s="98"/>
      <c r="E4" s="98"/>
    </row>
    <row r="5" spans="1:12" ht="30.75" customHeight="1">
      <c r="B5" s="98"/>
      <c r="C5" s="98"/>
      <c r="D5" s="98"/>
      <c r="E5" s="98"/>
    </row>
    <row r="6" spans="1:12" s="5" customFormat="1" ht="14.4">
      <c r="B6" s="2"/>
      <c r="C6" s="2"/>
      <c r="D6" s="2"/>
      <c r="E6" s="2"/>
    </row>
    <row r="7" spans="1:12" s="14" customFormat="1" ht="15.3" customHeight="1">
      <c r="A7" s="15"/>
      <c r="B7" s="12" t="s">
        <v>203</v>
      </c>
      <c r="C7" s="60" t="s">
        <v>204</v>
      </c>
      <c r="D7" s="181" t="s">
        <v>205</v>
      </c>
      <c r="E7" s="182"/>
      <c r="F7" s="15"/>
      <c r="G7" s="15"/>
      <c r="H7" s="15"/>
      <c r="I7" s="15"/>
      <c r="J7" s="15"/>
      <c r="K7" s="15"/>
      <c r="L7" s="15"/>
    </row>
    <row r="8" spans="1:12" ht="14.4">
      <c r="B8" s="18" t="s">
        <v>206</v>
      </c>
      <c r="C8" s="71"/>
      <c r="D8" s="162"/>
      <c r="E8" s="184"/>
    </row>
    <row r="9" spans="1:12" ht="14.4">
      <c r="B9" s="18" t="s">
        <v>207</v>
      </c>
      <c r="C9" s="72"/>
      <c r="D9" s="162"/>
      <c r="E9" s="184"/>
    </row>
    <row r="10" spans="1:12" ht="14.4">
      <c r="B10" s="18" t="s">
        <v>208</v>
      </c>
      <c r="C10" s="72"/>
      <c r="D10" s="162"/>
      <c r="E10" s="184"/>
    </row>
    <row r="11" spans="1:12" ht="14.4">
      <c r="B11" s="18" t="s">
        <v>209</v>
      </c>
      <c r="C11" s="72"/>
      <c r="D11" s="162"/>
      <c r="E11" s="184"/>
    </row>
    <row r="12" spans="1:12" ht="14.4">
      <c r="B12" s="18" t="s">
        <v>210</v>
      </c>
      <c r="C12" s="72"/>
      <c r="D12" s="162"/>
      <c r="E12" s="184"/>
    </row>
    <row r="13" spans="1:12" ht="14.4">
      <c r="B13" s="18" t="s">
        <v>211</v>
      </c>
      <c r="C13" s="72"/>
      <c r="D13" s="162"/>
      <c r="E13" s="184"/>
    </row>
    <row r="14" spans="1:12" ht="14.4">
      <c r="B14" s="18" t="s">
        <v>212</v>
      </c>
      <c r="C14" s="72"/>
      <c r="D14" s="162"/>
      <c r="E14" s="184"/>
    </row>
    <row r="15" spans="1:12" ht="14.4">
      <c r="B15" s="18" t="s">
        <v>213</v>
      </c>
      <c r="C15" s="72"/>
      <c r="D15" s="162"/>
      <c r="E15" s="184"/>
    </row>
    <row r="16" spans="1:12" ht="14.4">
      <c r="B16" s="18" t="s">
        <v>214</v>
      </c>
      <c r="C16" s="72"/>
      <c r="D16" s="162"/>
      <c r="E16" s="184"/>
    </row>
    <row r="17" spans="2:5" ht="14.4">
      <c r="B17" s="18" t="s">
        <v>215</v>
      </c>
      <c r="C17" s="72"/>
      <c r="D17" s="162"/>
      <c r="E17" s="184"/>
    </row>
    <row r="18" spans="2:5" ht="15.3" customHeight="1">
      <c r="B18" s="175" t="s">
        <v>216</v>
      </c>
      <c r="C18" s="176"/>
      <c r="D18" s="176"/>
      <c r="E18" s="177"/>
    </row>
    <row r="19" spans="2:5" ht="15.3" customHeight="1">
      <c r="B19" s="178" t="s">
        <v>217</v>
      </c>
      <c r="C19" s="179"/>
      <c r="D19" s="179"/>
      <c r="E19" s="180"/>
    </row>
    <row r="20" spans="2:5" s="5" customFormat="1" ht="11.55" customHeight="1">
      <c r="B20" s="16"/>
      <c r="C20" s="17"/>
      <c r="D20" s="17"/>
      <c r="E20" s="17"/>
    </row>
    <row r="21" spans="2:5" ht="15.3" customHeight="1">
      <c r="B21" s="12" t="s">
        <v>218</v>
      </c>
      <c r="C21" s="60" t="s">
        <v>204</v>
      </c>
      <c r="D21" s="181" t="s">
        <v>205</v>
      </c>
      <c r="E21" s="182"/>
    </row>
    <row r="22" spans="2:5" ht="14.4">
      <c r="B22" s="18" t="s">
        <v>219</v>
      </c>
      <c r="C22" s="71"/>
      <c r="D22" s="162"/>
      <c r="E22" s="184"/>
    </row>
    <row r="23" spans="2:5" ht="14.4">
      <c r="B23" s="18" t="s">
        <v>220</v>
      </c>
      <c r="C23" s="72"/>
      <c r="D23" s="162"/>
      <c r="E23" s="184"/>
    </row>
    <row r="24" spans="2:5" ht="14.4">
      <c r="B24" s="18" t="s">
        <v>221</v>
      </c>
      <c r="C24" s="72"/>
      <c r="D24" s="162"/>
      <c r="E24" s="184"/>
    </row>
    <row r="25" spans="2:5" ht="14.4">
      <c r="B25" s="18" t="s">
        <v>222</v>
      </c>
      <c r="C25" s="72"/>
      <c r="D25" s="162"/>
      <c r="E25" s="184"/>
    </row>
    <row r="26" spans="2:5" ht="28.8">
      <c r="B26" s="11" t="s">
        <v>223</v>
      </c>
      <c r="C26" s="73"/>
      <c r="D26" s="162"/>
      <c r="E26" s="184"/>
    </row>
    <row r="27" spans="2:5" ht="15.75" customHeight="1">
      <c r="B27" s="175" t="s">
        <v>216</v>
      </c>
      <c r="C27" s="176"/>
      <c r="D27" s="176"/>
      <c r="E27" s="177"/>
    </row>
    <row r="28" spans="2:5" ht="16.350000000000001" customHeight="1">
      <c r="B28" s="178" t="s">
        <v>224</v>
      </c>
      <c r="C28" s="179"/>
      <c r="D28" s="179"/>
      <c r="E28" s="180"/>
    </row>
    <row r="29" spans="2:5" s="5" customFormat="1" ht="14.4">
      <c r="B29" s="64"/>
      <c r="C29" s="64"/>
      <c r="D29" s="64"/>
      <c r="E29" s="64"/>
    </row>
    <row r="30" spans="2:5" ht="15.3" customHeight="1">
      <c r="B30" s="12" t="s">
        <v>225</v>
      </c>
      <c r="C30" s="62" t="s">
        <v>204</v>
      </c>
      <c r="D30" s="181" t="s">
        <v>205</v>
      </c>
      <c r="E30" s="182"/>
    </row>
    <row r="31" spans="2:5" ht="28.8">
      <c r="B31" s="18" t="s">
        <v>226</v>
      </c>
      <c r="C31" s="71"/>
      <c r="D31" s="162"/>
      <c r="E31" s="184"/>
    </row>
    <row r="32" spans="2:5" ht="28.8">
      <c r="B32" s="18" t="s">
        <v>227</v>
      </c>
      <c r="C32" s="72"/>
      <c r="D32" s="162"/>
      <c r="E32" s="184"/>
    </row>
    <row r="33" spans="2:6" ht="28.8">
      <c r="B33" s="11" t="s">
        <v>228</v>
      </c>
      <c r="C33" s="72"/>
      <c r="D33" s="162"/>
      <c r="E33" s="184"/>
    </row>
    <row r="34" spans="2:6" ht="14.4">
      <c r="B34" s="18" t="s">
        <v>229</v>
      </c>
      <c r="C34" s="73"/>
      <c r="D34" s="162"/>
      <c r="E34" s="184"/>
    </row>
    <row r="35" spans="2:6" ht="15.75" customHeight="1">
      <c r="B35" s="175" t="s">
        <v>216</v>
      </c>
      <c r="C35" s="183"/>
      <c r="D35" s="176"/>
      <c r="E35" s="177"/>
    </row>
    <row r="36" spans="2:6" ht="18.149999999999999" customHeight="1">
      <c r="B36" s="178" t="s">
        <v>230</v>
      </c>
      <c r="C36" s="179"/>
      <c r="D36" s="179"/>
      <c r="E36" s="180"/>
    </row>
    <row r="37" spans="2:6" s="5" customFormat="1" ht="11.55" customHeight="1">
      <c r="B37" s="61"/>
      <c r="C37" s="61"/>
      <c r="D37" s="61"/>
      <c r="E37" s="61"/>
    </row>
    <row r="38" spans="2:6" ht="15.3" customHeight="1">
      <c r="B38" s="12" t="s">
        <v>231</v>
      </c>
      <c r="C38" s="62" t="s">
        <v>204</v>
      </c>
      <c r="D38" s="181" t="s">
        <v>205</v>
      </c>
      <c r="E38" s="182"/>
    </row>
    <row r="39" spans="2:6" ht="14.4">
      <c r="B39" s="18" t="s">
        <v>232</v>
      </c>
      <c r="C39" s="71"/>
      <c r="D39" s="162"/>
      <c r="E39" s="184"/>
    </row>
    <row r="40" spans="2:6" ht="28.8">
      <c r="B40" s="18" t="s">
        <v>233</v>
      </c>
      <c r="C40" s="72"/>
      <c r="D40" s="162"/>
      <c r="E40" s="184"/>
    </row>
    <row r="41" spans="2:6" ht="14.4">
      <c r="B41" s="18" t="s">
        <v>234</v>
      </c>
      <c r="C41" s="72"/>
      <c r="D41" s="162"/>
      <c r="E41" s="184"/>
    </row>
    <row r="42" spans="2:6" ht="28.8">
      <c r="B42" s="18" t="s">
        <v>235</v>
      </c>
      <c r="C42" s="73"/>
      <c r="D42" s="162"/>
      <c r="E42" s="184"/>
    </row>
    <row r="43" spans="2:6" ht="16.8" customHeight="1">
      <c r="B43" s="175" t="s">
        <v>216</v>
      </c>
      <c r="C43" s="183"/>
      <c r="D43" s="176"/>
      <c r="E43" s="177"/>
    </row>
    <row r="44" spans="2:6" ht="18.149999999999999" customHeight="1">
      <c r="B44" s="178" t="s">
        <v>236</v>
      </c>
      <c r="C44" s="179"/>
      <c r="D44" s="179"/>
      <c r="E44" s="180"/>
    </row>
    <row r="45" spans="2:6" s="5" customFormat="1" ht="11.55" customHeight="1">
      <c r="B45" s="61"/>
      <c r="C45" s="63"/>
      <c r="D45" s="61"/>
      <c r="E45" s="61"/>
      <c r="F45" s="6"/>
    </row>
    <row r="46" spans="2:6" ht="15.3" customHeight="1">
      <c r="B46" s="12" t="s">
        <v>237</v>
      </c>
      <c r="C46" s="62" t="s">
        <v>204</v>
      </c>
      <c r="D46" s="181" t="s">
        <v>205</v>
      </c>
      <c r="E46" s="182"/>
    </row>
    <row r="47" spans="2:6" ht="12.9" customHeight="1">
      <c r="B47" s="18" t="s">
        <v>238</v>
      </c>
      <c r="C47" s="71"/>
      <c r="D47" s="162"/>
      <c r="E47" s="184"/>
    </row>
    <row r="48" spans="2:6" ht="14.4">
      <c r="B48" s="18" t="s">
        <v>239</v>
      </c>
      <c r="C48" s="72"/>
      <c r="D48" s="162"/>
      <c r="E48" s="184"/>
    </row>
    <row r="49" spans="2:7" ht="28.8">
      <c r="B49" s="18" t="s">
        <v>240</v>
      </c>
      <c r="C49" s="72"/>
      <c r="D49" s="162"/>
      <c r="E49" s="184"/>
    </row>
    <row r="50" spans="2:7" ht="14.4">
      <c r="B50" s="18" t="s">
        <v>241</v>
      </c>
      <c r="C50" s="73"/>
      <c r="D50" s="162"/>
      <c r="E50" s="184"/>
    </row>
    <row r="51" spans="2:7" ht="15.3" customHeight="1">
      <c r="B51" s="175" t="s">
        <v>216</v>
      </c>
      <c r="C51" s="176"/>
      <c r="D51" s="176"/>
      <c r="E51" s="177"/>
    </row>
    <row r="52" spans="2:7" ht="29.25" customHeight="1">
      <c r="B52" s="185" t="s">
        <v>242</v>
      </c>
      <c r="C52" s="179"/>
      <c r="D52" s="179"/>
      <c r="E52" s="180"/>
    </row>
    <row r="53" spans="2:7" s="5" customFormat="1" ht="14.4">
      <c r="B53" s="2"/>
      <c r="C53" s="2"/>
      <c r="D53" s="2"/>
      <c r="E53" s="2"/>
    </row>
    <row r="54" spans="2:7" s="5" customFormat="1">
      <c r="B54" s="65" t="s">
        <v>14</v>
      </c>
      <c r="C54" s="65"/>
      <c r="D54" s="65"/>
      <c r="E54" s="65"/>
      <c r="F54" s="65"/>
      <c r="G54" s="65"/>
    </row>
    <row r="55" spans="2:7" s="5" customFormat="1"/>
    <row r="56" spans="2:7" s="5" customFormat="1"/>
    <row r="57" spans="2:7" s="5" customFormat="1"/>
    <row r="58" spans="2:7" s="5" customFormat="1"/>
    <row r="59" spans="2:7" s="5" customFormat="1"/>
    <row r="60" spans="2:7" s="5" customFormat="1"/>
    <row r="61" spans="2:7" s="5" customFormat="1"/>
    <row r="62" spans="2:7" s="5" customFormat="1"/>
    <row r="63" spans="2:7" s="5" customFormat="1"/>
    <row r="64" spans="2:7"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5" customFormat="1"/>
    <row r="98" s="5" customFormat="1"/>
    <row r="99" s="5" customFormat="1"/>
    <row r="100" s="5" customFormat="1"/>
    <row r="101" s="5" customFormat="1"/>
    <row r="102" s="5" customFormat="1"/>
    <row r="103" s="5" customFormat="1"/>
    <row r="104" s="5" customFormat="1"/>
    <row r="105" s="5" customFormat="1"/>
    <row r="106" s="5" customFormat="1"/>
    <row r="107" s="5" customFormat="1"/>
    <row r="108" s="5" customFormat="1"/>
    <row r="109" s="5" customFormat="1"/>
    <row r="110" s="5" customFormat="1"/>
    <row r="111" s="5" customFormat="1"/>
    <row r="112" s="5" customFormat="1"/>
    <row r="113" s="5" customFormat="1"/>
    <row r="114" s="5" customFormat="1"/>
    <row r="115" s="5" customFormat="1"/>
    <row r="116" s="5" customFormat="1"/>
    <row r="117" s="5" customFormat="1"/>
    <row r="118" s="5" customFormat="1"/>
    <row r="119" s="5" customFormat="1"/>
    <row r="120" s="5" customFormat="1"/>
    <row r="121" s="5" customFormat="1"/>
    <row r="122" s="5" customFormat="1"/>
    <row r="123" s="5" customFormat="1"/>
    <row r="124" s="5" customFormat="1"/>
    <row r="125" s="5" customFormat="1"/>
    <row r="126" s="5" customFormat="1"/>
    <row r="127" s="5" customFormat="1"/>
    <row r="128" s="5" customFormat="1"/>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sheetData>
  <sheetProtection algorithmName="SHA-512" hashValue="+gvjS5ylG1VSKEUXibG1iGd9sUVYBtstneSVc+yCJR+KX+BS3dN1NVnYXrLkrrOu3+72Hd6U71tz5MNi9tg0DA==" saltValue="QulBAdPWIP8/3VUZeBilqQ==" spinCount="100000" sheet="1" objects="1" scenarios="1" selectLockedCells="1"/>
  <mergeCells count="44">
    <mergeCell ref="B51:E51"/>
    <mergeCell ref="B44:E44"/>
    <mergeCell ref="D47:E47"/>
    <mergeCell ref="D48:E48"/>
    <mergeCell ref="D49:E49"/>
    <mergeCell ref="D50:E50"/>
    <mergeCell ref="D46:E46"/>
    <mergeCell ref="B43:E43"/>
    <mergeCell ref="D39:E39"/>
    <mergeCell ref="D40:E40"/>
    <mergeCell ref="D41:E41"/>
    <mergeCell ref="D42:E42"/>
    <mergeCell ref="D34:E34"/>
    <mergeCell ref="B52:E52"/>
    <mergeCell ref="D7:E7"/>
    <mergeCell ref="D8:E8"/>
    <mergeCell ref="D9:E9"/>
    <mergeCell ref="D10:E10"/>
    <mergeCell ref="D11:E11"/>
    <mergeCell ref="D12:E12"/>
    <mergeCell ref="D13:E13"/>
    <mergeCell ref="D14:E14"/>
    <mergeCell ref="D15:E15"/>
    <mergeCell ref="D16:E16"/>
    <mergeCell ref="D17:E17"/>
    <mergeCell ref="D21:E21"/>
    <mergeCell ref="D22:E22"/>
    <mergeCell ref="B36:E36"/>
    <mergeCell ref="B2:E2"/>
    <mergeCell ref="B4:E5"/>
    <mergeCell ref="B18:E18"/>
    <mergeCell ref="B19:E19"/>
    <mergeCell ref="D38:E38"/>
    <mergeCell ref="B27:E27"/>
    <mergeCell ref="B28:E28"/>
    <mergeCell ref="B35:E35"/>
    <mergeCell ref="D23:E23"/>
    <mergeCell ref="D24:E24"/>
    <mergeCell ref="D25:E25"/>
    <mergeCell ref="D26:E26"/>
    <mergeCell ref="D30:E30"/>
    <mergeCell ref="D31:E31"/>
    <mergeCell ref="D32:E32"/>
    <mergeCell ref="D33:E33"/>
  </mergeCells>
  <dataValidations count="1">
    <dataValidation type="list" sqref="C39:C42 C31:C34 C22:C26 C8:C17 C47:C50" xr:uid="{00000000-0002-0000-0400-000000000000}">
      <formula1>"Oui,Non"</formula1>
    </dataValidation>
  </dataValidations>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B43CC-6F17-41E8-B8E7-C2C385186CB8}">
  <dimension ref="A1:X35"/>
  <sheetViews>
    <sheetView zoomScale="115" zoomScaleNormal="115" workbookViewId="0">
      <selection activeCell="B10" sqref="B10:D10"/>
    </sheetView>
  </sheetViews>
  <sheetFormatPr baseColWidth="10" defaultColWidth="8.796875" defaultRowHeight="13.8"/>
  <cols>
    <col min="1" max="1" width="8.796875" style="74"/>
    <col min="2" max="3" width="18" style="8" customWidth="1"/>
    <col min="4" max="4" width="5.3984375" style="8" customWidth="1"/>
    <col min="5" max="6" width="18" style="8" customWidth="1"/>
    <col min="7" max="7" width="24.796875" style="8" customWidth="1"/>
    <col min="8" max="24" width="8.796875" style="74"/>
    <col min="25" max="16384" width="8.796875" style="8"/>
  </cols>
  <sheetData>
    <row r="1" spans="2:7" s="74" customFormat="1"/>
    <row r="2" spans="2:7" ht="52.2" customHeight="1">
      <c r="B2" s="186" t="s">
        <v>243</v>
      </c>
      <c r="C2" s="171"/>
      <c r="D2" s="171"/>
      <c r="E2" s="171"/>
      <c r="F2" s="171"/>
      <c r="G2" s="171"/>
    </row>
    <row r="3" spans="2:7" s="74" customFormat="1" ht="14.4">
      <c r="B3" s="94"/>
      <c r="C3" s="94"/>
      <c r="D3" s="94"/>
      <c r="E3" s="94"/>
      <c r="F3" s="94"/>
      <c r="G3" s="94"/>
    </row>
    <row r="4" spans="2:7">
      <c r="B4" s="187" t="s">
        <v>244</v>
      </c>
      <c r="C4" s="187"/>
      <c r="D4" s="187"/>
      <c r="E4" s="187"/>
      <c r="F4" s="187"/>
      <c r="G4" s="187"/>
    </row>
    <row r="5" spans="2:7">
      <c r="B5" s="187"/>
      <c r="C5" s="187"/>
      <c r="D5" s="187"/>
      <c r="E5" s="187"/>
      <c r="F5" s="187"/>
      <c r="G5" s="187"/>
    </row>
    <row r="6" spans="2:7">
      <c r="B6" s="187"/>
      <c r="C6" s="187"/>
      <c r="D6" s="187"/>
      <c r="E6" s="187"/>
      <c r="F6" s="187"/>
      <c r="G6" s="187"/>
    </row>
    <row r="7" spans="2:7" s="74" customFormat="1" ht="14.4">
      <c r="B7" s="94"/>
      <c r="C7" s="94"/>
      <c r="D7" s="94"/>
      <c r="E7" s="94"/>
      <c r="F7" s="94"/>
      <c r="G7" s="94"/>
    </row>
    <row r="8" spans="2:7" ht="58.8" customHeight="1">
      <c r="B8" s="188" t="s">
        <v>245</v>
      </c>
      <c r="C8" s="189"/>
      <c r="D8" s="189"/>
      <c r="E8" s="189"/>
      <c r="F8" s="189"/>
      <c r="G8" s="190"/>
    </row>
    <row r="9" spans="2:7" ht="25.65" customHeight="1">
      <c r="B9" s="191" t="s">
        <v>246</v>
      </c>
      <c r="C9" s="192"/>
      <c r="D9" s="192"/>
      <c r="E9" s="193" t="s">
        <v>247</v>
      </c>
      <c r="F9" s="193"/>
      <c r="G9" s="194"/>
    </row>
    <row r="10" spans="2:7" ht="25.65" customHeight="1">
      <c r="B10" s="191" t="s">
        <v>248</v>
      </c>
      <c r="C10" s="192"/>
      <c r="D10" s="192"/>
      <c r="E10" s="193" t="s">
        <v>249</v>
      </c>
      <c r="F10" s="193"/>
      <c r="G10" s="194"/>
    </row>
    <row r="11" spans="2:7" ht="25.2" customHeight="1">
      <c r="B11" s="196" t="s">
        <v>250</v>
      </c>
      <c r="C11" s="197"/>
      <c r="D11" s="197"/>
      <c r="E11" s="198" t="s">
        <v>251</v>
      </c>
      <c r="F11" s="198"/>
      <c r="G11" s="199"/>
    </row>
    <row r="12" spans="2:7" ht="25.2" customHeight="1">
      <c r="B12" s="196" t="s">
        <v>252</v>
      </c>
      <c r="C12" s="197"/>
      <c r="D12" s="197"/>
      <c r="E12" s="198" t="s">
        <v>253</v>
      </c>
      <c r="F12" s="198"/>
      <c r="G12" s="199"/>
    </row>
    <row r="13" spans="2:7" s="74" customFormat="1" ht="14.4">
      <c r="B13" s="94"/>
      <c r="C13" s="94"/>
      <c r="D13" s="94"/>
      <c r="E13" s="94"/>
      <c r="F13" s="94"/>
      <c r="G13" s="94"/>
    </row>
    <row r="14" spans="2:7">
      <c r="B14" s="200" t="s">
        <v>254</v>
      </c>
      <c r="C14" s="201"/>
      <c r="D14" s="201"/>
      <c r="E14" s="201"/>
      <c r="F14" s="201"/>
      <c r="G14" s="201"/>
    </row>
    <row r="15" spans="2:7" ht="31.2" customHeight="1">
      <c r="B15" s="201"/>
      <c r="C15" s="201"/>
      <c r="D15" s="201"/>
      <c r="E15" s="201"/>
      <c r="F15" s="201"/>
      <c r="G15" s="201"/>
    </row>
    <row r="16" spans="2:7" s="74" customFormat="1" ht="103.2" customHeight="1">
      <c r="B16" s="195" t="s">
        <v>14</v>
      </c>
      <c r="C16" s="195"/>
      <c r="D16" s="195"/>
      <c r="E16" s="195"/>
      <c r="F16" s="195"/>
      <c r="G16" s="195"/>
    </row>
    <row r="17" s="74" customFormat="1"/>
    <row r="18" s="74" customFormat="1"/>
    <row r="19" s="74" customFormat="1"/>
    <row r="20" s="74" customFormat="1"/>
    <row r="21" s="74" customFormat="1"/>
    <row r="22" s="74" customFormat="1"/>
    <row r="23" s="74" customFormat="1"/>
    <row r="24" s="74" customFormat="1"/>
    <row r="25" s="74" customFormat="1"/>
    <row r="26" s="74" customFormat="1"/>
    <row r="27" s="74" customFormat="1"/>
    <row r="28" s="74" customFormat="1"/>
    <row r="29" s="74" customFormat="1"/>
    <row r="30" s="74" customFormat="1"/>
    <row r="31" s="74" customFormat="1"/>
    <row r="32" s="74" customFormat="1"/>
    <row r="33" s="74" customFormat="1"/>
    <row r="34" s="74" customFormat="1"/>
    <row r="35" s="74" customFormat="1"/>
  </sheetData>
  <sheetProtection algorithmName="SHA-512" hashValue="PfFcYdU+o4AZoCQZVmeF79QbIcAJyqB+d/UbaQ42ucNbaekJ9hrFGdaypKc+pTYLmOcnZjRH8lYgvxlstUE71w==" saltValue="mKlq0yXIYRpqV1Rdlm3+8w==" spinCount="100000" sheet="1" objects="1" scenarios="1"/>
  <mergeCells count="13">
    <mergeCell ref="B16:G16"/>
    <mergeCell ref="B11:D11"/>
    <mergeCell ref="E11:G11"/>
    <mergeCell ref="B10:D10"/>
    <mergeCell ref="E10:G10"/>
    <mergeCell ref="B12:D12"/>
    <mergeCell ref="E12:G12"/>
    <mergeCell ref="B14:G15"/>
    <mergeCell ref="B2:G2"/>
    <mergeCell ref="B4:G6"/>
    <mergeCell ref="B8:G8"/>
    <mergeCell ref="B9:D9"/>
    <mergeCell ref="E9:G9"/>
  </mergeCells>
  <hyperlinks>
    <hyperlink ref="E9:G9" r:id="rId1" display="Réservez un échange : https://calendly.com/julie_sereinementdemain/" xr:uid="{5BB62F27-208D-4B34-8BC9-3E815927528E}"/>
    <hyperlink ref="E10:G10" r:id="rId2" display="👉 Accéder aux ressouces gratuites" xr:uid="{7B7F7564-0C56-41A8-872D-487C4A1FBD84}"/>
    <hyperlink ref="E12:G12" r:id="rId3" display="👉 M'écrire un mail" xr:uid="{C1D7109D-EC9E-43F2-B5F4-C19D808AEC2F}"/>
    <hyperlink ref="E11:G11" r:id="rId4" display="👉 Me retrouver sur LinkedIn" xr:uid="{1B013AC2-5E0F-487F-8C61-0FC1277D14FB}"/>
  </hyperlinks>
  <pageMargins left="0.7" right="0.7" top="0.75" bottom="0.75" header="0.3" footer="0.3"/>
  <pageSetup paperSize="9" orientation="portrait" horizontalDpi="4294967293" verticalDpi="0"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ACCUEIL ET MODE D'EMPLOI</vt:lpstr>
      <vt:lpstr>MON BUDGET</vt:lpstr>
      <vt:lpstr>TABLEAU DE BORD</vt:lpstr>
      <vt:lpstr>OPTIMISATION</vt:lpstr>
      <vt:lpstr>AUDIT DE RÉFLEXION</vt:lpstr>
      <vt:lpstr>CONCLUSION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EPIS</dc:creator>
  <cp:lastModifiedBy>Julie EPIS</cp:lastModifiedBy>
  <dcterms:created xsi:type="dcterms:W3CDTF">2026-07-31T08:41:22Z</dcterms:created>
  <dcterms:modified xsi:type="dcterms:W3CDTF">2026-07-31T09:02:38Z</dcterms:modified>
</cp:coreProperties>
</file>